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\Downloads\"/>
    </mc:Choice>
  </mc:AlternateContent>
  <bookViews>
    <workbookView xWindow="0" yWindow="0" windowWidth="23040" windowHeight="9300" tabRatio="901"/>
  </bookViews>
  <sheets>
    <sheet name="안내문(필독)" sheetId="17" r:id="rId1"/>
    <sheet name="0.기본정보입력(필수)" sheetId="1" r:id="rId2"/>
    <sheet name="1.과제계획서" sheetId="4" r:id="rId3"/>
    <sheet name="2.과제 세부 계획서" sheetId="21" r:id="rId4"/>
    <sheet name="3.팀 구성 현황표" sheetId="22" r:id="rId5"/>
    <sheet name="4.산학지역사회 연계 계획서" sheetId="7" r:id="rId6"/>
  </sheets>
  <definedNames>
    <definedName name="_xlnm._FilterDatabase" localSheetId="1" hidden="1">'0.기본정보입력(필수)'!$A$1:$I$3</definedName>
    <definedName name="_xlnm.Print_Area" localSheetId="1">'0.기본정보입력(필수)'!$A$1:$H$3</definedName>
    <definedName name="_xlnm.Print_Area" localSheetId="2">'1.과제계획서'!$A$1:$K$29</definedName>
    <definedName name="_xlnm.Print_Area" localSheetId="3">'2.과제 세부 계획서'!$A$1:$H$29</definedName>
    <definedName name="_xlnm.Print_Area" localSheetId="4">'3.팀 구성 현황표'!$A$1:$H$24</definedName>
    <definedName name="_xlnm.Print_Area" localSheetId="5">'4.산학지역사회 연계 계획서'!$A$1:$J$15</definedName>
    <definedName name="_xlnm.Print_Area" localSheetId="0">'안내문(필독)'!$A$1:$D$17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4" l="1"/>
  <c r="H5" i="22" l="1"/>
  <c r="B5" i="22"/>
  <c r="B4" i="22"/>
  <c r="F5" i="22"/>
  <c r="F4" i="22"/>
  <c r="B4" i="21"/>
  <c r="B6" i="21"/>
  <c r="B5" i="21"/>
  <c r="F6" i="21"/>
  <c r="H5" i="21"/>
  <c r="F5" i="21"/>
  <c r="F4" i="21"/>
  <c r="B4" i="4"/>
  <c r="H4" i="4" l="1"/>
  <c r="F25" i="4" l="1"/>
  <c r="B5" i="4" l="1"/>
  <c r="H6" i="4" l="1"/>
  <c r="H5" i="4" l="1"/>
  <c r="B6" i="4" l="1"/>
  <c r="K5" i="4"/>
  <c r="F11" i="4" l="1"/>
  <c r="F8" i="4"/>
  <c r="F12" i="4" l="1"/>
  <c r="F6" i="7" l="1"/>
  <c r="B6" i="7"/>
  <c r="H5" i="7"/>
  <c r="F5" i="7"/>
  <c r="B5" i="7"/>
  <c r="F4" i="7"/>
  <c r="B4" i="7"/>
</calcChain>
</file>

<file path=xl/sharedStrings.xml><?xml version="1.0" encoding="utf-8"?>
<sst xmlns="http://schemas.openxmlformats.org/spreadsheetml/2006/main" count="194" uniqueCount="158">
  <si>
    <t>순번</t>
    <phoneticPr fontId="1" type="noConversion"/>
  </si>
  <si>
    <t>단과대학명</t>
    <phoneticPr fontId="1" type="noConversion"/>
  </si>
  <si>
    <t>학부(과)</t>
    <phoneticPr fontId="1" type="noConversion"/>
  </si>
  <si>
    <t>교과목명</t>
    <phoneticPr fontId="1" type="noConversion"/>
  </si>
  <si>
    <t>분반</t>
    <phoneticPr fontId="1" type="noConversion"/>
  </si>
  <si>
    <t>팀명</t>
    <phoneticPr fontId="1" type="noConversion"/>
  </si>
  <si>
    <t>제안형</t>
    <phoneticPr fontId="1" type="noConversion"/>
  </si>
  <si>
    <t>담당 교수</t>
    <phoneticPr fontId="1" type="noConversion"/>
  </si>
  <si>
    <t>프린트</t>
    <phoneticPr fontId="1" type="noConversion"/>
  </si>
  <si>
    <t>팀장</t>
    <phoneticPr fontId="1" type="noConversion"/>
  </si>
  <si>
    <t>팀원</t>
    <phoneticPr fontId="1" type="noConversion"/>
  </si>
  <si>
    <t>서명</t>
    <phoneticPr fontId="1" type="noConversion"/>
  </si>
  <si>
    <t>개인정보 수집 및 이용에 대한 동의 내용</t>
    <phoneticPr fontId="1" type="noConversion"/>
  </si>
  <si>
    <t>합계</t>
    <phoneticPr fontId="1" type="noConversion"/>
  </si>
  <si>
    <t>지원금 예산 
신청 내역</t>
    <phoneticPr fontId="1" type="noConversion"/>
  </si>
  <si>
    <t>재료비</t>
  </si>
  <si>
    <t>[양식1]</t>
    <phoneticPr fontId="1" type="noConversion"/>
  </si>
  <si>
    <t>학년도</t>
    <phoneticPr fontId="1" type="noConversion"/>
  </si>
  <si>
    <t>학기</t>
    <phoneticPr fontId="1" type="noConversion"/>
  </si>
  <si>
    <t>작성예시</t>
    <phoneticPr fontId="1" type="noConversion"/>
  </si>
  <si>
    <t>제품형</t>
    <phoneticPr fontId="1" type="noConversion"/>
  </si>
  <si>
    <t>첨부서류</t>
    <phoneticPr fontId="1" type="noConversion"/>
  </si>
  <si>
    <t>필수</t>
    <phoneticPr fontId="1" type="noConversion"/>
  </si>
  <si>
    <t>선택</t>
    <phoneticPr fontId="1" type="noConversion"/>
  </si>
  <si>
    <t>[양식2]</t>
    <phoneticPr fontId="1" type="noConversion"/>
  </si>
  <si>
    <t>사업자 등록번호</t>
    <phoneticPr fontId="1" type="noConversion"/>
  </si>
  <si>
    <t>특강 및 자문료</t>
    <phoneticPr fontId="1" type="noConversion"/>
  </si>
  <si>
    <t>담당교수:</t>
    <phoneticPr fontId="1" type="noConversion"/>
  </si>
  <si>
    <t>내용</t>
    <phoneticPr fontId="1" type="noConversion"/>
  </si>
  <si>
    <t>성명</t>
    <phoneticPr fontId="1" type="noConversion"/>
  </si>
  <si>
    <t>유형</t>
    <phoneticPr fontId="1" type="noConversion"/>
  </si>
  <si>
    <t>[양식3]</t>
    <phoneticPr fontId="1" type="noConversion"/>
  </si>
  <si>
    <t>실제작성 칸</t>
    <phoneticPr fontId="1" type="noConversion"/>
  </si>
  <si>
    <t>금액(원)</t>
    <phoneticPr fontId="1" type="noConversion"/>
  </si>
  <si>
    <t>대표자명</t>
    <phoneticPr fontId="1" type="noConversion"/>
  </si>
  <si>
    <t xml:space="preserve">(인)   </t>
    <phoneticPr fontId="1" type="noConversion"/>
  </si>
  <si>
    <t>이순신</t>
    <phoneticPr fontId="1" type="noConversion"/>
  </si>
  <si>
    <t>캡스톤디자인</t>
    <phoneticPr fontId="1" type="noConversion"/>
  </si>
  <si>
    <t>양식 번호</t>
  </si>
  <si>
    <t>캡스톤디자인 과제 세부 계획서</t>
  </si>
  <si>
    <t>캡스톤디자인 재료비 지출 내역서</t>
  </si>
  <si>
    <t>구분</t>
  </si>
  <si>
    <t>제출서류</t>
  </si>
  <si>
    <t>과제 신청 
제출 서류</t>
    <phoneticPr fontId="1" type="noConversion"/>
  </si>
  <si>
    <t>지원금 정산 
제출 서류</t>
    <phoneticPr fontId="1" type="noConversion"/>
  </si>
  <si>
    <t>&lt;캡스톤디자인 서류 작성 안내&gt;</t>
    <phoneticPr fontId="1" type="noConversion"/>
  </si>
  <si>
    <t>(나머지 양식에 기본 정보가 자동으로 입력 됨)</t>
  </si>
  <si>
    <t>검수 및 인수 확인서</t>
    <phoneticPr fontId="1" type="noConversion"/>
  </si>
  <si>
    <t>2. 과제 수행방법 및 결과물 개발계획</t>
    <phoneticPr fontId="1" type="noConversion"/>
  </si>
  <si>
    <t xml:space="preserve">▷ 캡스톤디자인 교과목 지원 가이드라인을 확인하고 숙지하셨습니까? </t>
    <phoneticPr fontId="1" type="noConversion"/>
  </si>
  <si>
    <t>작성 전 
체크리스트</t>
    <phoneticPr fontId="1" type="noConversion"/>
  </si>
  <si>
    <t xml:space="preserve">※ 가이드라인 미숙지로 인한 책임은 본인에게 있으며 위의 내용을 반드시 확인하고 
캡스톤디자인 교과목을 성실히 수행할 것을 약속 합니다.  </t>
    <phoneticPr fontId="1" type="noConversion"/>
  </si>
  <si>
    <t>1. 과제의 목적 및 필요성</t>
    <phoneticPr fontId="1" type="noConversion"/>
  </si>
  <si>
    <t>※ 서류 제출 목록을 확인하시고 해당하는 양식을 작성 후 제출해 주시기 바랍니다.</t>
    <phoneticPr fontId="1" type="noConversion"/>
  </si>
  <si>
    <t>문헌 기부채납 신청서</t>
    <phoneticPr fontId="1" type="noConversion"/>
  </si>
  <si>
    <t>비고</t>
    <phoneticPr fontId="1" type="noConversion"/>
  </si>
  <si>
    <t>[양식4]</t>
    <phoneticPr fontId="1" type="noConversion"/>
  </si>
  <si>
    <t>디자인대학</t>
    <phoneticPr fontId="1" type="noConversion"/>
  </si>
  <si>
    <t>커뮤니케이션디자인전공</t>
    <phoneticPr fontId="1" type="noConversion"/>
  </si>
  <si>
    <t>캡스톤디자인 과제계획서</t>
    <phoneticPr fontId="1" type="noConversion"/>
  </si>
  <si>
    <t>비율(%)</t>
    <phoneticPr fontId="1" type="noConversion"/>
  </si>
  <si>
    <t>산출내역</t>
    <phoneticPr fontId="1" type="noConversion"/>
  </si>
  <si>
    <t>팀 구성</t>
    <phoneticPr fontId="1" type="noConversion"/>
  </si>
  <si>
    <t>수강 인원</t>
    <phoneticPr fontId="1" type="noConversion"/>
  </si>
  <si>
    <t>담당 교수</t>
    <phoneticPr fontId="1" type="noConversion"/>
  </si>
  <si>
    <t>유형</t>
    <phoneticPr fontId="1" type="noConversion"/>
  </si>
  <si>
    <t xml:space="preserve">담당 교수 </t>
    <phoneticPr fontId="1" type="noConversion"/>
  </si>
  <si>
    <t>지역사회 연계</t>
    <phoneticPr fontId="1" type="noConversion"/>
  </si>
  <si>
    <t>산업체 연계</t>
    <phoneticPr fontId="1" type="noConversion"/>
  </si>
  <si>
    <t>공모전 및 학술대회 출전</t>
    <phoneticPr fontId="1" type="noConversion"/>
  </si>
  <si>
    <t>특허 출원</t>
    <phoneticPr fontId="1" type="noConversion"/>
  </si>
  <si>
    <t>문제해결 프로젝트</t>
    <phoneticPr fontId="1" type="noConversion"/>
  </si>
  <si>
    <t>개인정보 동의 여부</t>
    <phoneticPr fontId="1" type="noConversion"/>
  </si>
  <si>
    <t>팀장 학번</t>
    <phoneticPr fontId="1" type="noConversion"/>
  </si>
  <si>
    <t>팀장 이름</t>
    <phoneticPr fontId="1" type="noConversion"/>
  </si>
  <si>
    <t>팀 인원수</t>
    <phoneticPr fontId="1" type="noConversion"/>
  </si>
  <si>
    <t>캡스톤디자인 산학/지역사회 연계 계획서</t>
    <phoneticPr fontId="1" type="noConversion"/>
  </si>
  <si>
    <t>팀 인원 수 합계</t>
    <phoneticPr fontId="1" type="noConversion"/>
  </si>
  <si>
    <t>캡스톤디자인 특강/자문 확인서</t>
    <phoneticPr fontId="1" type="noConversion"/>
  </si>
  <si>
    <t>산업체/지역사회 담당자:</t>
    <phoneticPr fontId="1" type="noConversion"/>
  </si>
  <si>
    <t>별첨</t>
    <phoneticPr fontId="1" type="noConversion"/>
  </si>
  <si>
    <t>특강 및 자문료 지급 기준</t>
    <phoneticPr fontId="1" type="noConversion"/>
  </si>
  <si>
    <t>상명대학교 사업자등록증</t>
    <phoneticPr fontId="1" type="noConversion"/>
  </si>
  <si>
    <t>문제해결프로젝트</t>
    <phoneticPr fontId="1" type="noConversion"/>
  </si>
  <si>
    <t>산학연계프로젝트</t>
    <phoneticPr fontId="1" type="noConversion"/>
  </si>
  <si>
    <t>지역사회연계프로젝트</t>
    <phoneticPr fontId="1" type="noConversion"/>
  </si>
  <si>
    <t>산학연계/지역사회연계 프로젝트인 경우에만 작성</t>
    <phoneticPr fontId="1" type="noConversion"/>
  </si>
  <si>
    <t>산학연계프로젝트</t>
  </si>
  <si>
    <t>확인자</t>
    <phoneticPr fontId="1" type="noConversion"/>
  </si>
  <si>
    <t>아래와 같이 과제계획서를 제출하며, 중도포기하거나 구입불가능 품목을 구입하여
한국연구재단 지적 및 환수 시에는 제반 규정에 따라 지급받은 지원금을 반납할 것을 서약합니다.</t>
    <phoneticPr fontId="1" type="noConversion"/>
  </si>
  <si>
    <t>학생 서약</t>
    <phoneticPr fontId="1" type="noConversion"/>
  </si>
  <si>
    <t>홍길동</t>
    <phoneticPr fontId="1" type="noConversion"/>
  </si>
  <si>
    <t>공과대학</t>
    <phoneticPr fontId="1" type="noConversion"/>
  </si>
  <si>
    <t>문제해결프로젝트</t>
  </si>
  <si>
    <t xml:space="preserve">※ 팀 인원수는 팀장 학생 포함하여 작성 함. </t>
    <phoneticPr fontId="1" type="noConversion"/>
  </si>
  <si>
    <t>산학/지역사회 연계 정보</t>
    <phoneticPr fontId="1" type="noConversion"/>
  </si>
  <si>
    <t>산업체/지역사회명</t>
    <phoneticPr fontId="1" type="noConversion"/>
  </si>
  <si>
    <t>산업체/지역사회 
담당자 성명</t>
    <phoneticPr fontId="1" type="noConversion"/>
  </si>
  <si>
    <t xml:space="preserve">산업체/지역사회 
담당자 연락처 </t>
    <phoneticPr fontId="1" type="noConversion"/>
  </si>
  <si>
    <t>산업체/지역사회 
협력 방안</t>
    <phoneticPr fontId="1" type="noConversion"/>
  </si>
  <si>
    <t>산학/지역사회 연계 계획서 1부(산학 연계, 지역사회 연계의 경우에만)</t>
    <phoneticPr fontId="1" type="noConversion"/>
  </si>
  <si>
    <t>팀장/팀원</t>
    <phoneticPr fontId="1" type="noConversion"/>
  </si>
  <si>
    <t>팀원</t>
  </si>
  <si>
    <t>※ 하단의 "0.기본정보입력(필수)" 시트는 양식 작성 전에 필수로 입력해 주세요.</t>
    <phoneticPr fontId="1" type="noConversion"/>
  </si>
  <si>
    <t>교과목별 작성</t>
    <phoneticPr fontId="1" type="noConversion"/>
  </si>
  <si>
    <t>교과목 내 팀별 작성</t>
    <phoneticPr fontId="1" type="noConversion"/>
  </si>
  <si>
    <t>(예시)
본 교과목은 (천안시 소상공인시장진흥공단)과 연계하여 (천안시 전통시장 활성화)를 위한 과제를 수행하기 위해 실무 담당자와의 멘토링 등을 통한 현장에 적용할 수 있는 (     ) 제품 개발을 목표로 함. 
- 세부 내용 작성</t>
    <phoneticPr fontId="1" type="noConversion"/>
  </si>
  <si>
    <t>팀 구성 현황표</t>
    <phoneticPr fontId="1" type="noConversion"/>
  </si>
  <si>
    <t>과제 세부 계획서 1부, 팀 구성 현황표 각 1부</t>
    <phoneticPr fontId="1" type="noConversion"/>
  </si>
  <si>
    <t xml:space="preserve">3. 주차별 추진 일정 </t>
    <phoneticPr fontId="1" type="noConversion"/>
  </si>
  <si>
    <t>주차</t>
    <phoneticPr fontId="1" type="noConversion"/>
  </si>
  <si>
    <t>1~4주차</t>
    <phoneticPr fontId="1" type="noConversion"/>
  </si>
  <si>
    <t>5~8주차</t>
    <phoneticPr fontId="1" type="noConversion"/>
  </si>
  <si>
    <t>9~12주차</t>
    <phoneticPr fontId="1" type="noConversion"/>
  </si>
  <si>
    <t>13~16주차</t>
    <phoneticPr fontId="1" type="noConversion"/>
  </si>
  <si>
    <t>4. 과제 결과물 개발 시 기대효과</t>
    <phoneticPr fontId="1" type="noConversion"/>
  </si>
  <si>
    <t>참여 학생 서약</t>
    <phoneticPr fontId="1" type="noConversion"/>
  </si>
  <si>
    <t xml:space="preserve">모든 캡스톤디자인 과제 수행 팀은 각종 서류 구비, 제출 기한 등에 충실히 응해야 하며, 
담당교수 및 산업체/지역사회 멘토의 지도를 받아 성실하게 과제를 수행할 것을 서약합니다. 
또한 팀장/팀원별 역할에 협력적 태도로 임할 것을 서약합니다. </t>
    <phoneticPr fontId="1" type="noConversion"/>
  </si>
  <si>
    <t xml:space="preserve">팀명 </t>
    <phoneticPr fontId="1" type="noConversion"/>
  </si>
  <si>
    <t>학과</t>
    <phoneticPr fontId="1" type="noConversion"/>
  </si>
  <si>
    <t>학년</t>
    <phoneticPr fontId="1" type="noConversion"/>
  </si>
  <si>
    <t xml:space="preserve">학번 </t>
    <phoneticPr fontId="1" type="noConversion"/>
  </si>
  <si>
    <t>박상명</t>
    <phoneticPr fontId="1" type="noConversion"/>
  </si>
  <si>
    <t>최상명</t>
    <phoneticPr fontId="1" type="noConversion"/>
  </si>
  <si>
    <t xml:space="preserve">※ 과제계획서, 과제 세부 계획서는 교과목 분반별 작성, 팀 구성 현황표는 해당 교과목 분반 내 팀별 작성 함. </t>
    <phoneticPr fontId="1" type="noConversion"/>
  </si>
  <si>
    <t>[필수] 캡스톤디자인 과제계획서</t>
    <phoneticPr fontId="1" type="noConversion"/>
  </si>
  <si>
    <t>[필수] 캡스톤디자인 과제 세부 계획서</t>
    <phoneticPr fontId="1" type="noConversion"/>
  </si>
  <si>
    <t>[필수] 캡스톤디자인 팀 구성 현황표</t>
    <phoneticPr fontId="1" type="noConversion"/>
  </si>
  <si>
    <t>[선택] 캡스톤디자인 산학/지역사회 연계 계획서</t>
    <phoneticPr fontId="1" type="noConversion"/>
  </si>
  <si>
    <t xml:space="preserve">
2023년    월     일
담당교수  :                           (인)
 </t>
    <phoneticPr fontId="1" type="noConversion"/>
  </si>
  <si>
    <t xml:space="preserve">2023년      월      일  </t>
    <phoneticPr fontId="1" type="noConversion"/>
  </si>
  <si>
    <t xml:space="preserve">재료비 사용시 작성 </t>
    <phoneticPr fontId="1" type="noConversion"/>
  </si>
  <si>
    <t xml:space="preserve">도서 구매시 작성 </t>
    <phoneticPr fontId="1" type="noConversion"/>
  </si>
  <si>
    <t xml:space="preserve">특강 및 자문료 사용시 작성 </t>
    <phoneticPr fontId="1" type="noConversion"/>
  </si>
  <si>
    <t xml:space="preserve">특강 및 자문료 사용시 참고 </t>
    <phoneticPr fontId="1" type="noConversion"/>
  </si>
  <si>
    <t xml:space="preserve">전자세금계산서 발행시 사용 </t>
    <phoneticPr fontId="1" type="noConversion"/>
  </si>
  <si>
    <r>
      <t xml:space="preserve">재료비 사용시 </t>
    </r>
    <r>
      <rPr>
        <b/>
        <u/>
        <sz val="11"/>
        <color theme="1"/>
        <rFont val="맑은 고딕"/>
        <family val="3"/>
        <charset val="129"/>
        <scheme val="minor"/>
      </rPr>
      <t>학과에서</t>
    </r>
    <r>
      <rPr>
        <b/>
        <sz val="11"/>
        <color theme="1"/>
        <rFont val="맑은 고딕"/>
        <family val="3"/>
        <charset val="129"/>
        <scheme val="minor"/>
      </rPr>
      <t xml:space="preserve"> 작성 </t>
    </r>
    <phoneticPr fontId="1" type="noConversion"/>
  </si>
  <si>
    <t xml:space="preserve"> 캡스톤디자인 지원금 정산서(학생用)</t>
    <phoneticPr fontId="1" type="noConversion"/>
  </si>
  <si>
    <t>캡스톤디자인 지원금 정산서(학과用)</t>
    <phoneticPr fontId="1" type="noConversion"/>
  </si>
  <si>
    <r>
      <t xml:space="preserve">교과목/정산 차수별로 </t>
    </r>
    <r>
      <rPr>
        <b/>
        <u/>
        <sz val="11"/>
        <color theme="1"/>
        <rFont val="맑은 고딕"/>
        <family val="3"/>
        <charset val="129"/>
        <scheme val="minor"/>
      </rPr>
      <t>학과에서</t>
    </r>
    <r>
      <rPr>
        <b/>
        <sz val="11"/>
        <color theme="1"/>
        <rFont val="맑은 고딕"/>
        <family val="3"/>
        <charset val="129"/>
        <scheme val="minor"/>
      </rPr>
      <t xml:space="preserve"> 작성 (결재용)</t>
    </r>
    <phoneticPr fontId="1" type="noConversion"/>
  </si>
  <si>
    <r>
      <t xml:space="preserve">※ 본 서류는 상명대학교 ‘캡스톤디자인’ 교과목 참여 확인 목적으로 활용되며, 이 외의 기타 상업적인 이용 등 다른 용도로 활용되지 않습니다.
</t>
    </r>
    <r>
      <rPr>
        <sz val="12"/>
        <color theme="1"/>
        <rFont val="맑은 고딕"/>
        <family val="3"/>
        <charset val="129"/>
        <scheme val="minor"/>
      </rPr>
      <t>※ 산업체 및 지역사회 2개 이상도 연계 가능 
단, 최소 2회 이상 활동 필수(활동보고서 2건 이상 필수 제출)
※ 산학/지역사회 연계 결과보고서 작성 필수</t>
    </r>
    <phoneticPr fontId="1" type="noConversion"/>
  </si>
  <si>
    <t>5-1</t>
    <phoneticPr fontId="1" type="noConversion"/>
  </si>
  <si>
    <t>※ 선정 조건에 따른 구체적 활동 기술 
Tip. 줄 바꾸는 방법: Alt + Enter</t>
    <phoneticPr fontId="1" type="noConversion"/>
  </si>
  <si>
    <t>※ 교과목 단위로 작성하나, 팀별 주제가 상이하여 하나로 작성하기 어려운 경우 작성 항목별 팀 구분하여 작성 가능 
(예시) 
1조: 1조 주제-문서 리더기 제작으로 ~ 에 목적을 둔다.
2조: 2조 주제-햅틱 글러브 제작으로 ~에 목적을 둔다.   
3조: 3조 주제-목발 디바이스 제작으로 ~에 목적을 둔다. 등</t>
    <phoneticPr fontId="1" type="noConversion"/>
  </si>
  <si>
    <t>(예시) 수뭉조아</t>
    <phoneticPr fontId="1" type="noConversion"/>
  </si>
  <si>
    <t>예시: 스마트정보통신공학과</t>
    <phoneticPr fontId="1" type="noConversion"/>
  </si>
  <si>
    <t>예시: 글로벌지역학부</t>
    <phoneticPr fontId="1" type="noConversion"/>
  </si>
  <si>
    <t>캡스톤디자인 활동보고서</t>
    <phoneticPr fontId="1" type="noConversion"/>
  </si>
  <si>
    <t>학술활동비</t>
    <phoneticPr fontId="1" type="noConversion"/>
  </si>
  <si>
    <r>
      <t xml:space="preserve">교과목 내 팀/정산 차수별로 </t>
    </r>
    <r>
      <rPr>
        <b/>
        <u/>
        <sz val="11"/>
        <color theme="1"/>
        <rFont val="맑은 고딕"/>
        <family val="3"/>
        <charset val="129"/>
        <scheme val="minor"/>
      </rPr>
      <t>학생이</t>
    </r>
    <r>
      <rPr>
        <b/>
        <sz val="11"/>
        <color theme="1"/>
        <rFont val="맑은 고딕"/>
        <family val="3"/>
        <charset val="129"/>
        <scheme val="minor"/>
      </rPr>
      <t xml:space="preserve"> 작성 (작성 및 학과 제출용)</t>
    </r>
    <phoneticPr fontId="1" type="noConversion"/>
  </si>
  <si>
    <t xml:space="preserve">학술활동비, 기타활동비 사용시 작성 </t>
    <phoneticPr fontId="1" type="noConversion"/>
  </si>
  <si>
    <t xml:space="preserve">항목 </t>
    <phoneticPr fontId="1" type="noConversion"/>
  </si>
  <si>
    <t xml:space="preserve">구분 </t>
    <phoneticPr fontId="1" type="noConversion"/>
  </si>
  <si>
    <t xml:space="preserve">과제 
수행비 </t>
    <phoneticPr fontId="1" type="noConversion"/>
  </si>
  <si>
    <t>기타
활동비</t>
    <phoneticPr fontId="1" type="noConversion"/>
  </si>
  <si>
    <t>기타활동비</t>
    <phoneticPr fontId="1" type="noConversion"/>
  </si>
  <si>
    <t>휴먼지능로봇공학과</t>
    <phoneticPr fontId="1" type="noConversion"/>
  </si>
  <si>
    <t>1. 개인정보 수집ㆍ이용 목적
본 교육혁신추진팀은 캡스톤디자인 프로그램 중 교과목 운영을 목적으로 학생의 개인정보를 수집하고자 
하며, 수집된 개인정보는 교과목 운영을 위한 목적으로만 이용됩니다. 
2. 수집하려는 개인정보의 항목: 캡스톤디자인 참가자의 소속, 학번, 성명, 연락처, 계좌정보
3. 개인정보의 보유 및 이용 기간: 5년
수집된 개인정보는 보유기간 경과 시 파기됩니다. 
4. 동의를 거부할 권리 및 동의 거부에 따른 불이익 
개인정보 수집 및 이용에 대하여 동의를 거부할 수 있으나, 거부할 시 캡스톤디자인 참가 신청이 완료되지 
않음을 유의하시기 바랍니다.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</si>
</sst>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i/>
      <sz val="11"/>
      <color theme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9"/>
      <color rgb="FF000000"/>
      <name val="Malgun Gothic"/>
      <family val="3"/>
      <charset val="129"/>
    </font>
    <font>
      <sz val="1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i/>
      <sz val="11"/>
      <color rgb="FFFF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u/>
      <sz val="11"/>
      <color theme="8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3" fillId="0" borderId="0"/>
    <xf numFmtId="9" fontId="2" fillId="0" borderId="0" applyFont="0" applyFill="0" applyBorder="0" applyAlignment="0" applyProtection="0">
      <alignment vertical="center"/>
    </xf>
    <xf numFmtId="0" fontId="2" fillId="7" borderId="15" applyNumberFormat="0" applyFont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1" fontId="0" fillId="0" borderId="0" xfId="1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" xfId="1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23" fillId="3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7" borderId="0" xfId="4" applyFont="1" applyBorder="1">
      <alignment vertical="center"/>
    </xf>
    <xf numFmtId="0" fontId="24" fillId="0" borderId="7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26" fillId="0" borderId="7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9" fontId="0" fillId="0" borderId="1" xfId="3" applyFont="1" applyFill="1" applyBorder="1" applyAlignment="1">
      <alignment horizontal="center" vertical="center" wrapText="1"/>
    </xf>
    <xf numFmtId="9" fontId="0" fillId="0" borderId="1" xfId="3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7" xfId="0" applyFont="1" applyBorder="1">
      <alignment vertical="center"/>
    </xf>
    <xf numFmtId="0" fontId="9" fillId="0" borderId="14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5" fillId="0" borderId="7" xfId="0" applyFont="1" applyBorder="1">
      <alignment vertical="center"/>
    </xf>
    <xf numFmtId="0" fontId="2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1" fontId="0" fillId="0" borderId="1" xfId="1" applyFont="1" applyFill="1" applyBorder="1" applyAlignment="1">
      <alignment horizontal="center" vertical="center"/>
    </xf>
    <xf numFmtId="9" fontId="0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17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</cellXfs>
  <cellStyles count="5">
    <cellStyle name="메모" xfId="4" builtinId="10"/>
    <cellStyle name="백분율" xfId="3" builtinId="5"/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1028701</xdr:colOff>
      <xdr:row>7</xdr:row>
      <xdr:rowOff>57149</xdr:rowOff>
    </xdr:from>
    <xdr:to>
      <xdr:col>11</xdr:col>
      <xdr:colOff>1133476</xdr:colOff>
      <xdr:row>13</xdr:row>
      <xdr:rowOff>47624</xdr:rowOff>
    </xdr:to>
    <xdr:grpSp>
      <xdr:nvGrpSpPr>
        <xdr:cNvPr id="4" name="그룹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pSpPr/>
      </xdr:nvGrpSpPr>
      <xdr:grpSpPr>
        <a:xfrm>
          <a:off x="9288781" y="2015489"/>
          <a:ext cx="2566035" cy="1316355"/>
          <a:chOff x="10763251" y="685799"/>
          <a:chExt cx="2400300" cy="1247775"/>
        </a:xfrm>
      </xdr:grpSpPr>
      <xdr:sp macro="" textlink="">
        <xdr:nvSpPr>
          <xdr:cNvPr id="2" name="사각형 설명선 14">
            <a:extLst>
              <a:ext uri="{FF2B5EF4-FFF2-40B4-BE49-F238E27FC236}">
                <a16:creationId xmlns:a16="http://schemas.microsoft.com/office/drawing/2014/main" xmlns="" id="{00000000-0008-0000-0100-000002000000}"/>
              </a:ext>
            </a:extLst>
          </xdr:cNvPr>
          <xdr:cNvSpPr/>
        </xdr:nvSpPr>
        <xdr:spPr>
          <a:xfrm>
            <a:off x="10763251" y="685799"/>
            <a:ext cx="2400300" cy="1247775"/>
          </a:xfrm>
          <a:prstGeom prst="wedgeRectCallout">
            <a:avLst>
              <a:gd name="adj1" fmla="val -54444"/>
              <a:gd name="adj2" fmla="val -111669"/>
            </a:avLst>
          </a:prstGeom>
          <a:solidFill>
            <a:schemeClr val="accent4">
              <a:lumMod val="20000"/>
              <a:lumOff val="80000"/>
            </a:schemeClr>
          </a:solidFill>
          <a:ln w="25400">
            <a:solidFill>
              <a:schemeClr val="tx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ko-KR" altLang="en-US" sz="1100" b="0" i="0">
                <a:solidFill>
                  <a:schemeClr val="tx1"/>
                </a:solidFill>
              </a:rPr>
              <a:t>      콤보 박스로 다음 유형 중 택</a:t>
            </a:r>
            <a:r>
              <a:rPr lang="en-US" altLang="ko-KR" sz="1100" b="0" i="0">
                <a:solidFill>
                  <a:schemeClr val="tx1"/>
                </a:solidFill>
              </a:rPr>
              <a:t>1</a:t>
            </a:r>
          </a:p>
          <a:p>
            <a:r>
              <a:rPr lang="ko-KR" altLang="en-US" sz="1100" b="0" i="0">
                <a:solidFill>
                  <a:schemeClr val="tx1"/>
                </a:solidFill>
              </a:rPr>
              <a:t>     </a:t>
            </a:r>
            <a:r>
              <a:rPr lang="en-US" altLang="ko-KR" sz="1100" b="0" i="0">
                <a:solidFill>
                  <a:schemeClr val="tx1"/>
                </a:solidFill>
              </a:rPr>
              <a:t>- </a:t>
            </a:r>
            <a:r>
              <a:rPr lang="ko-KR" altLang="en-US" sz="1100" b="0" i="0">
                <a:solidFill>
                  <a:schemeClr val="tx1"/>
                </a:solidFill>
              </a:rPr>
              <a:t>문제해결프로젝트 </a:t>
            </a:r>
            <a:endParaRPr lang="en-US" altLang="ko-KR" sz="1100" b="0" i="0">
              <a:solidFill>
                <a:schemeClr val="tx1"/>
              </a:solidFill>
            </a:endParaRPr>
          </a:p>
          <a:p>
            <a:r>
              <a:rPr lang="ko-KR" altLang="en-US" sz="1100" b="0" i="0">
                <a:solidFill>
                  <a:schemeClr val="tx1"/>
                </a:solidFill>
              </a:rPr>
              <a:t>     </a:t>
            </a:r>
            <a:r>
              <a:rPr lang="en-US" altLang="ko-KR" sz="1100" b="0" i="0">
                <a:solidFill>
                  <a:schemeClr val="tx1"/>
                </a:solidFill>
              </a:rPr>
              <a:t>- </a:t>
            </a:r>
            <a:r>
              <a:rPr lang="ko-KR" altLang="en-US" sz="1100" b="0" i="0">
                <a:solidFill>
                  <a:schemeClr val="tx1"/>
                </a:solidFill>
              </a:rPr>
              <a:t>산학연계프로젝트</a:t>
            </a:r>
            <a:endParaRPr lang="en-US" altLang="ko-KR" sz="1100" b="0" i="0">
              <a:solidFill>
                <a:schemeClr val="tx1"/>
              </a:solidFill>
            </a:endParaRPr>
          </a:p>
          <a:p>
            <a:r>
              <a:rPr lang="ko-KR" altLang="en-US" sz="1100" b="0" i="0">
                <a:solidFill>
                  <a:schemeClr val="tx1"/>
                </a:solidFill>
              </a:rPr>
              <a:t>     </a:t>
            </a:r>
            <a:r>
              <a:rPr lang="en-US" altLang="ko-KR" sz="1100" b="0" i="0">
                <a:solidFill>
                  <a:schemeClr val="tx1"/>
                </a:solidFill>
              </a:rPr>
              <a:t>- </a:t>
            </a:r>
            <a:r>
              <a:rPr lang="ko-KR" altLang="en-US" sz="1100" b="0" i="0">
                <a:solidFill>
                  <a:schemeClr val="tx1"/>
                </a:solidFill>
              </a:rPr>
              <a:t>지역사회연계프로젝트</a:t>
            </a:r>
          </a:p>
        </xdr:txBody>
      </xdr:sp>
      <xdr:pic>
        <xdr:nvPicPr>
          <xdr:cNvPr id="3" name="그림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840720" y="885825"/>
            <a:ext cx="142857" cy="142857"/>
          </a:xfrm>
          <a:prstGeom prst="rect">
            <a:avLst/>
          </a:prstGeom>
          <a:ln w="19050">
            <a:solidFill>
              <a:schemeClr val="tx1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27215</xdr:colOff>
      <xdr:row>0</xdr:row>
      <xdr:rowOff>0</xdr:rowOff>
    </xdr:from>
    <xdr:to>
      <xdr:col>34</xdr:col>
      <xdr:colOff>343890</xdr:colOff>
      <xdr:row>29</xdr:row>
      <xdr:rowOff>22049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3715" y="0"/>
          <a:ext cx="8480961" cy="109894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14</xdr:row>
          <xdr:rowOff>0</xdr:rowOff>
        </xdr:from>
        <xdr:to>
          <xdr:col>9</xdr:col>
          <xdr:colOff>365760</xdr:colOff>
          <xdr:row>14</xdr:row>
          <xdr:rowOff>251460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14</xdr:row>
          <xdr:rowOff>0</xdr:rowOff>
        </xdr:from>
        <xdr:to>
          <xdr:col>9</xdr:col>
          <xdr:colOff>838200</xdr:colOff>
          <xdr:row>14</xdr:row>
          <xdr:rowOff>251460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미동의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14</xdr:row>
          <xdr:rowOff>259080</xdr:rowOff>
        </xdr:from>
        <xdr:to>
          <xdr:col>9</xdr:col>
          <xdr:colOff>365760</xdr:colOff>
          <xdr:row>15</xdr:row>
          <xdr:rowOff>251460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xmlns="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15</xdr:row>
          <xdr:rowOff>0</xdr:rowOff>
        </xdr:from>
        <xdr:to>
          <xdr:col>9</xdr:col>
          <xdr:colOff>838200</xdr:colOff>
          <xdr:row>15</xdr:row>
          <xdr:rowOff>251460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xmlns="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미동의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16</xdr:row>
          <xdr:rowOff>7620</xdr:rowOff>
        </xdr:from>
        <xdr:to>
          <xdr:col>9</xdr:col>
          <xdr:colOff>365760</xdr:colOff>
          <xdr:row>16</xdr:row>
          <xdr:rowOff>259080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xmlns="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16</xdr:row>
          <xdr:rowOff>7620</xdr:rowOff>
        </xdr:from>
        <xdr:to>
          <xdr:col>9</xdr:col>
          <xdr:colOff>838200</xdr:colOff>
          <xdr:row>16</xdr:row>
          <xdr:rowOff>259080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xmlns="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미동의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17</xdr:row>
          <xdr:rowOff>7620</xdr:rowOff>
        </xdr:from>
        <xdr:to>
          <xdr:col>9</xdr:col>
          <xdr:colOff>365760</xdr:colOff>
          <xdr:row>17</xdr:row>
          <xdr:rowOff>259080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xmlns="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17</xdr:row>
          <xdr:rowOff>22860</xdr:rowOff>
        </xdr:from>
        <xdr:to>
          <xdr:col>9</xdr:col>
          <xdr:colOff>838200</xdr:colOff>
          <xdr:row>18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xmlns="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미동의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18</xdr:row>
          <xdr:rowOff>7620</xdr:rowOff>
        </xdr:from>
        <xdr:to>
          <xdr:col>9</xdr:col>
          <xdr:colOff>365760</xdr:colOff>
          <xdr:row>18</xdr:row>
          <xdr:rowOff>259080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xmlns="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18</xdr:row>
          <xdr:rowOff>22860</xdr:rowOff>
        </xdr:from>
        <xdr:to>
          <xdr:col>9</xdr:col>
          <xdr:colOff>838200</xdr:colOff>
          <xdr:row>19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xmlns="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미동의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19</xdr:row>
          <xdr:rowOff>7620</xdr:rowOff>
        </xdr:from>
        <xdr:to>
          <xdr:col>9</xdr:col>
          <xdr:colOff>365760</xdr:colOff>
          <xdr:row>19</xdr:row>
          <xdr:rowOff>259080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xmlns="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19</xdr:row>
          <xdr:rowOff>22860</xdr:rowOff>
        </xdr:from>
        <xdr:to>
          <xdr:col>9</xdr:col>
          <xdr:colOff>838200</xdr:colOff>
          <xdr:row>20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xmlns="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미동의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20</xdr:row>
          <xdr:rowOff>7620</xdr:rowOff>
        </xdr:from>
        <xdr:to>
          <xdr:col>9</xdr:col>
          <xdr:colOff>365760</xdr:colOff>
          <xdr:row>20</xdr:row>
          <xdr:rowOff>259080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xmlns="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20</xdr:row>
          <xdr:rowOff>22860</xdr:rowOff>
        </xdr:from>
        <xdr:to>
          <xdr:col>9</xdr:col>
          <xdr:colOff>838200</xdr:colOff>
          <xdr:row>21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xmlns="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미동의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21</xdr:row>
          <xdr:rowOff>7620</xdr:rowOff>
        </xdr:from>
        <xdr:to>
          <xdr:col>9</xdr:col>
          <xdr:colOff>365760</xdr:colOff>
          <xdr:row>21</xdr:row>
          <xdr:rowOff>259080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xmlns="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21</xdr:row>
          <xdr:rowOff>22860</xdr:rowOff>
        </xdr:from>
        <xdr:to>
          <xdr:col>9</xdr:col>
          <xdr:colOff>838200</xdr:colOff>
          <xdr:row>22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xmlns="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미동의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22</xdr:row>
          <xdr:rowOff>7620</xdr:rowOff>
        </xdr:from>
        <xdr:to>
          <xdr:col>9</xdr:col>
          <xdr:colOff>365760</xdr:colOff>
          <xdr:row>22</xdr:row>
          <xdr:rowOff>259080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xmlns="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22</xdr:row>
          <xdr:rowOff>7620</xdr:rowOff>
        </xdr:from>
        <xdr:to>
          <xdr:col>9</xdr:col>
          <xdr:colOff>838200</xdr:colOff>
          <xdr:row>22</xdr:row>
          <xdr:rowOff>259080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xmlns="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미동의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23</xdr:row>
          <xdr:rowOff>22860</xdr:rowOff>
        </xdr:from>
        <xdr:to>
          <xdr:col>9</xdr:col>
          <xdr:colOff>365760</xdr:colOff>
          <xdr:row>24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xmlns="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23</xdr:row>
          <xdr:rowOff>22860</xdr:rowOff>
        </xdr:from>
        <xdr:to>
          <xdr:col>9</xdr:col>
          <xdr:colOff>838200</xdr:colOff>
          <xdr:row>24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xmlns="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미동의</a:t>
              </a:r>
            </a:p>
          </xdr:txBody>
        </xdr:sp>
        <xdr:clientData/>
      </xdr:twoCellAnchor>
    </mc:Choice>
    <mc:Fallback/>
  </mc:AlternateContent>
  <xdr:twoCellAnchor>
    <xdr:from>
      <xdr:col>22</xdr:col>
      <xdr:colOff>53578</xdr:colOff>
      <xdr:row>2</xdr:row>
      <xdr:rowOff>0</xdr:rowOff>
    </xdr:from>
    <xdr:to>
      <xdr:col>34</xdr:col>
      <xdr:colOff>285750</xdr:colOff>
      <xdr:row>5</xdr:row>
      <xdr:rowOff>255985</xdr:rowOff>
    </xdr:to>
    <xdr:sp macro="" textlink="">
      <xdr:nvSpPr>
        <xdr:cNvPr id="29" name="직사각형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/>
      </xdr:nvSpPr>
      <xdr:spPr>
        <a:xfrm>
          <a:off x="13960078" y="639536"/>
          <a:ext cx="8396458" cy="1072413"/>
        </a:xfrm>
        <a:prstGeom prst="rect">
          <a:avLst/>
        </a:prstGeom>
        <a:solidFill>
          <a:schemeClr val="accent2">
            <a:lumMod val="40000"/>
            <a:lumOff val="60000"/>
            <a:alpha val="38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ko-KR" altLang="en-US"/>
        </a:p>
      </xdr:txBody>
    </xdr:sp>
    <xdr:clientData/>
  </xdr:twoCellAnchor>
  <xdr:twoCellAnchor>
    <xdr:from>
      <xdr:col>26</xdr:col>
      <xdr:colOff>2614</xdr:colOff>
      <xdr:row>2</xdr:row>
      <xdr:rowOff>151145</xdr:rowOff>
    </xdr:from>
    <xdr:to>
      <xdr:col>28</xdr:col>
      <xdr:colOff>421828</xdr:colOff>
      <xdr:row>3</xdr:row>
      <xdr:rowOff>176893</xdr:rowOff>
    </xdr:to>
    <xdr:sp macro="" textlink="">
      <xdr:nvSpPr>
        <xdr:cNvPr id="31" name="TextBox 31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/>
      </xdr:nvSpPr>
      <xdr:spPr>
        <a:xfrm>
          <a:off x="16630543" y="790681"/>
          <a:ext cx="1779928" cy="29789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ko-KR" altLang="en-US" b="1"/>
            <a:t>자동입력</a:t>
          </a:r>
        </a:p>
      </xdr:txBody>
    </xdr:sp>
    <xdr:clientData/>
  </xdr:twoCellAnchor>
  <xdr:twoCellAnchor>
    <xdr:from>
      <xdr:col>26</xdr:col>
      <xdr:colOff>17007</xdr:colOff>
      <xdr:row>6</xdr:row>
      <xdr:rowOff>255217</xdr:rowOff>
    </xdr:from>
    <xdr:to>
      <xdr:col>27</xdr:col>
      <xdr:colOff>204106</xdr:colOff>
      <xdr:row>11</xdr:row>
      <xdr:rowOff>0</xdr:rowOff>
    </xdr:to>
    <xdr:sp macro="" textlink="">
      <xdr:nvSpPr>
        <xdr:cNvPr id="4" name="직사각형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6644936" y="1983324"/>
          <a:ext cx="867456" cy="1704212"/>
        </a:xfrm>
        <a:prstGeom prst="rect">
          <a:avLst/>
        </a:prstGeom>
        <a:solidFill>
          <a:schemeClr val="accent6">
            <a:lumMod val="20000"/>
            <a:lumOff val="80000"/>
            <a:alpha val="6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altLang="ko-KR" sz="1100"/>
        </a:p>
      </xdr:txBody>
    </xdr:sp>
    <xdr:clientData/>
  </xdr:twoCellAnchor>
  <xdr:twoCellAnchor>
    <xdr:from>
      <xdr:col>26</xdr:col>
      <xdr:colOff>601311</xdr:colOff>
      <xdr:row>26</xdr:row>
      <xdr:rowOff>6804</xdr:rowOff>
    </xdr:from>
    <xdr:to>
      <xdr:col>32</xdr:col>
      <xdr:colOff>285751</xdr:colOff>
      <xdr:row>26</xdr:row>
      <xdr:rowOff>832587</xdr:rowOff>
    </xdr:to>
    <xdr:sp macro="" textlink="">
      <xdr:nvSpPr>
        <xdr:cNvPr id="46" name="직사각형 45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/>
      </xdr:nvSpPr>
      <xdr:spPr>
        <a:xfrm>
          <a:off x="17229240" y="9695090"/>
          <a:ext cx="3766582" cy="825783"/>
        </a:xfrm>
        <a:prstGeom prst="rect">
          <a:avLst/>
        </a:prstGeom>
        <a:solidFill>
          <a:schemeClr val="accent2">
            <a:lumMod val="20000"/>
            <a:lumOff val="80000"/>
            <a:alpha val="67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ko-KR" altLang="en-US" sz="20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필수작성</a:t>
          </a:r>
          <a:r>
            <a:rPr kumimoji="0" lang="en-US" altLang="ko-KR" sz="10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kumimoji="0" lang="ko-KR" altLang="en-US" sz="10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28</xdr:col>
      <xdr:colOff>164135</xdr:colOff>
      <xdr:row>6</xdr:row>
      <xdr:rowOff>244078</xdr:rowOff>
    </xdr:from>
    <xdr:to>
      <xdr:col>34</xdr:col>
      <xdr:colOff>285749</xdr:colOff>
      <xdr:row>11</xdr:row>
      <xdr:rowOff>226218</xdr:rowOff>
    </xdr:to>
    <xdr:sp macro="" textlink="">
      <xdr:nvSpPr>
        <xdr:cNvPr id="30" name="직사각형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/>
      </xdr:nvSpPr>
      <xdr:spPr>
        <a:xfrm>
          <a:off x="18152778" y="1972185"/>
          <a:ext cx="4203757" cy="1941569"/>
        </a:xfrm>
        <a:prstGeom prst="rect">
          <a:avLst/>
        </a:prstGeom>
        <a:solidFill>
          <a:schemeClr val="accent6">
            <a:lumMod val="20000"/>
            <a:lumOff val="80000"/>
            <a:alpha val="6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altLang="ko-KR" sz="1100"/>
        </a:p>
      </xdr:txBody>
    </xdr:sp>
    <xdr:clientData/>
  </xdr:twoCellAnchor>
  <xdr:twoCellAnchor>
    <xdr:from>
      <xdr:col>27</xdr:col>
      <xdr:colOff>198154</xdr:colOff>
      <xdr:row>6</xdr:row>
      <xdr:rowOff>241608</xdr:rowOff>
    </xdr:from>
    <xdr:to>
      <xdr:col>28</xdr:col>
      <xdr:colOff>120144</xdr:colOff>
      <xdr:row>11</xdr:row>
      <xdr:rowOff>231320</xdr:rowOff>
    </xdr:to>
    <xdr:sp macro="" textlink="">
      <xdr:nvSpPr>
        <xdr:cNvPr id="32" name="직사각형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/>
      </xdr:nvSpPr>
      <xdr:spPr>
        <a:xfrm>
          <a:off x="17506440" y="1969715"/>
          <a:ext cx="602347" cy="1949141"/>
        </a:xfrm>
        <a:prstGeom prst="rect">
          <a:avLst/>
        </a:prstGeom>
        <a:solidFill>
          <a:schemeClr val="accent2">
            <a:lumMod val="40000"/>
            <a:lumOff val="60000"/>
            <a:alpha val="38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ko-KR" altLang="en-US"/>
        </a:p>
      </xdr:txBody>
    </xdr:sp>
    <xdr:clientData/>
  </xdr:twoCellAnchor>
  <xdr:twoCellAnchor>
    <xdr:from>
      <xdr:col>24</xdr:col>
      <xdr:colOff>369093</xdr:colOff>
      <xdr:row>13</xdr:row>
      <xdr:rowOff>255133</xdr:rowOff>
    </xdr:from>
    <xdr:to>
      <xdr:col>34</xdr:col>
      <xdr:colOff>285750</xdr:colOff>
      <xdr:row>23</xdr:row>
      <xdr:rowOff>226675</xdr:rowOff>
    </xdr:to>
    <xdr:sp macro="" textlink="">
      <xdr:nvSpPr>
        <xdr:cNvPr id="37" name="직사각형 3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/>
      </xdr:nvSpPr>
      <xdr:spPr>
        <a:xfrm>
          <a:off x="15636307" y="4691062"/>
          <a:ext cx="6720229" cy="2692970"/>
        </a:xfrm>
        <a:prstGeom prst="rect">
          <a:avLst/>
        </a:prstGeom>
        <a:solidFill>
          <a:schemeClr val="accent6">
            <a:lumMod val="20000"/>
            <a:lumOff val="80000"/>
            <a:alpha val="6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altLang="ko-KR" sz="1100"/>
        </a:p>
      </xdr:txBody>
    </xdr:sp>
    <xdr:clientData/>
  </xdr:twoCellAnchor>
  <xdr:twoCellAnchor>
    <xdr:from>
      <xdr:col>29</xdr:col>
      <xdr:colOff>513875</xdr:colOff>
      <xdr:row>7</xdr:row>
      <xdr:rowOff>353787</xdr:rowOff>
    </xdr:from>
    <xdr:to>
      <xdr:col>32</xdr:col>
      <xdr:colOff>212025</xdr:colOff>
      <xdr:row>9</xdr:row>
      <xdr:rowOff>257903</xdr:rowOff>
    </xdr:to>
    <xdr:sp macro="" textlink="">
      <xdr:nvSpPr>
        <xdr:cNvPr id="36" name="TextBox 31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/>
      </xdr:nvSpPr>
      <xdr:spPr>
        <a:xfrm>
          <a:off x="19182875" y="2354037"/>
          <a:ext cx="1739221" cy="74775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ko-KR" altLang="en-US" sz="2000" b="1"/>
            <a:t>직접작성</a:t>
          </a:r>
        </a:p>
      </xdr:txBody>
    </xdr:sp>
    <xdr:clientData/>
  </xdr:twoCellAnchor>
  <xdr:twoCellAnchor>
    <xdr:from>
      <xdr:col>14</xdr:col>
      <xdr:colOff>593772</xdr:colOff>
      <xdr:row>1</xdr:row>
      <xdr:rowOff>139785</xdr:rowOff>
    </xdr:from>
    <xdr:to>
      <xdr:col>20</xdr:col>
      <xdr:colOff>586350</xdr:colOff>
      <xdr:row>4</xdr:row>
      <xdr:rowOff>170709</xdr:rowOff>
    </xdr:to>
    <xdr:sp macro="" textlink="">
      <xdr:nvSpPr>
        <xdr:cNvPr id="38" name="사각형 설명선 14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/>
      </xdr:nvSpPr>
      <xdr:spPr>
        <a:xfrm>
          <a:off x="9057415" y="343892"/>
          <a:ext cx="4074721" cy="1010638"/>
        </a:xfrm>
        <a:prstGeom prst="wedgeRectCallout">
          <a:avLst>
            <a:gd name="adj1" fmla="val 67078"/>
            <a:gd name="adj2" fmla="val 14180"/>
          </a:avLst>
        </a:prstGeom>
        <a:solidFill>
          <a:schemeClr val="accent3">
            <a:lumMod val="20000"/>
            <a:lumOff val="80000"/>
          </a:schemeClr>
        </a:solidFill>
        <a:ln w="254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ko-KR" altLang="en-US" sz="1600" b="0">
              <a:solidFill>
                <a:schemeClr val="tx1"/>
              </a:solidFill>
              <a:latin typeface="+mn-ea"/>
              <a:ea typeface="+mn-ea"/>
            </a:rPr>
            <a:t>기본정보 자동입력은 </a:t>
          </a:r>
          <a:r>
            <a:rPr lang="en-US" altLang="ko-KR" sz="1600" b="1">
              <a:solidFill>
                <a:schemeClr val="tx1"/>
              </a:solidFill>
              <a:latin typeface="+mn-ea"/>
              <a:ea typeface="+mn-ea"/>
            </a:rPr>
            <a:t>0.</a:t>
          </a:r>
          <a:r>
            <a:rPr lang="ko-KR" altLang="en-US" sz="1600" b="1">
              <a:solidFill>
                <a:schemeClr val="tx1"/>
              </a:solidFill>
              <a:latin typeface="+mn-ea"/>
              <a:ea typeface="+mn-ea"/>
            </a:rPr>
            <a:t>기본정보입력</a:t>
          </a:r>
          <a:r>
            <a:rPr lang="en-US" altLang="ko-KR" sz="1600" b="1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lang="ko-KR" altLang="en-US" sz="1600" b="1">
              <a:solidFill>
                <a:schemeClr val="tx1"/>
              </a:solidFill>
              <a:latin typeface="+mn-ea"/>
              <a:ea typeface="+mn-ea"/>
            </a:rPr>
            <a:t>필수</a:t>
          </a:r>
          <a:r>
            <a:rPr lang="en-US" altLang="ko-KR" sz="1600" b="1">
              <a:solidFill>
                <a:schemeClr val="tx1"/>
              </a:solidFill>
              <a:latin typeface="+mn-ea"/>
              <a:ea typeface="+mn-ea"/>
            </a:rPr>
            <a:t>) </a:t>
          </a:r>
          <a:r>
            <a:rPr lang="ko-KR" altLang="en-US" sz="1600" b="1">
              <a:solidFill>
                <a:schemeClr val="tx1"/>
              </a:solidFill>
              <a:latin typeface="+mn-ea"/>
              <a:ea typeface="+mn-ea"/>
            </a:rPr>
            <a:t>시트를 작성</a:t>
          </a:r>
          <a:r>
            <a:rPr lang="ko-KR" altLang="en-US" sz="1600" b="0">
              <a:solidFill>
                <a:schemeClr val="tx1"/>
              </a:solidFill>
              <a:latin typeface="+mn-ea"/>
              <a:ea typeface="+mn-ea"/>
            </a:rPr>
            <a:t>해야 자동입력 됩니다</a:t>
          </a:r>
          <a:r>
            <a:rPr lang="en-US" altLang="ko-KR" sz="1600" b="0">
              <a:solidFill>
                <a:schemeClr val="tx1"/>
              </a:solidFill>
              <a:latin typeface="+mn-ea"/>
              <a:ea typeface="+mn-ea"/>
            </a:rPr>
            <a:t>. </a:t>
          </a:r>
          <a:endParaRPr lang="ko-KR" altLang="en-US" sz="16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187777</xdr:colOff>
      <xdr:row>24</xdr:row>
      <xdr:rowOff>0</xdr:rowOff>
    </xdr:from>
    <xdr:to>
      <xdr:col>20</xdr:col>
      <xdr:colOff>435428</xdr:colOff>
      <xdr:row>25</xdr:row>
      <xdr:rowOff>349703</xdr:rowOff>
    </xdr:to>
    <xdr:sp macro="" textlink="">
      <xdr:nvSpPr>
        <xdr:cNvPr id="41" name="사각형 설명선 14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/>
      </xdr:nvSpPr>
      <xdr:spPr>
        <a:xfrm>
          <a:off x="9331777" y="7429500"/>
          <a:ext cx="3649437" cy="621846"/>
        </a:xfrm>
        <a:prstGeom prst="wedgeRectCallout">
          <a:avLst>
            <a:gd name="adj1" fmla="val -68364"/>
            <a:gd name="adj2" fmla="val -27487"/>
          </a:avLst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ko-KR" altLang="en-US" sz="1400" b="0" i="0">
              <a:solidFill>
                <a:srgbClr val="FF0000"/>
              </a:solidFill>
              <a:latin typeface="+mn-ea"/>
              <a:ea typeface="+mn-ea"/>
            </a:rPr>
            <a:t>팀 인원 수 합계</a:t>
          </a:r>
          <a:r>
            <a:rPr lang="ko-KR" altLang="en-US" sz="1400" b="0" i="0">
              <a:solidFill>
                <a:schemeClr val="tx1"/>
              </a:solidFill>
              <a:latin typeface="+mn-ea"/>
              <a:ea typeface="+mn-ea"/>
            </a:rPr>
            <a:t>는</a:t>
          </a:r>
          <a:r>
            <a:rPr lang="ko-KR" altLang="en-US" sz="1400" b="0" i="0" baseline="0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lang="ko-KR" altLang="en-US" sz="1400" b="0" i="0">
              <a:solidFill>
                <a:srgbClr val="FF0000"/>
              </a:solidFill>
              <a:latin typeface="+mn-ea"/>
              <a:ea typeface="+mn-ea"/>
            </a:rPr>
            <a:t>수강 인원</a:t>
          </a:r>
          <a:r>
            <a:rPr lang="ko-KR" altLang="en-US" sz="1400" b="0" i="0">
              <a:solidFill>
                <a:schemeClr val="tx1"/>
              </a:solidFill>
              <a:latin typeface="+mn-ea"/>
              <a:ea typeface="+mn-ea"/>
            </a:rPr>
            <a:t>과 일치해야 함 </a:t>
          </a:r>
        </a:p>
      </xdr:txBody>
    </xdr:sp>
    <xdr:clientData/>
  </xdr:twoCellAnchor>
  <xdr:twoCellAnchor>
    <xdr:from>
      <xdr:col>27</xdr:col>
      <xdr:colOff>141706</xdr:colOff>
      <xdr:row>7</xdr:row>
      <xdr:rowOff>149678</xdr:rowOff>
    </xdr:from>
    <xdr:to>
      <xdr:col>28</xdr:col>
      <xdr:colOff>204106</xdr:colOff>
      <xdr:row>9</xdr:row>
      <xdr:rowOff>108857</xdr:rowOff>
    </xdr:to>
    <xdr:sp macro="" textlink="">
      <xdr:nvSpPr>
        <xdr:cNvPr id="35" name="TextBox 31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/>
      </xdr:nvSpPr>
      <xdr:spPr>
        <a:xfrm>
          <a:off x="17449992" y="2149928"/>
          <a:ext cx="742757" cy="80282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ko-KR" altLang="en-US" sz="1800" b="1">
              <a:ln w="0">
                <a:noFill/>
              </a:ln>
            </a:rPr>
            <a:t>자동입력</a:t>
          </a:r>
          <a:endParaRPr lang="ko-KR" altLang="en-US" sz="2000" b="1">
            <a:ln w="0">
              <a:noFill/>
            </a:ln>
          </a:endParaRPr>
        </a:p>
      </xdr:txBody>
    </xdr:sp>
    <xdr:clientData/>
  </xdr:twoCellAnchor>
  <xdr:twoCellAnchor>
    <xdr:from>
      <xdr:col>15</xdr:col>
      <xdr:colOff>39460</xdr:colOff>
      <xdr:row>11</xdr:row>
      <xdr:rowOff>163286</xdr:rowOff>
    </xdr:from>
    <xdr:to>
      <xdr:col>18</xdr:col>
      <xdr:colOff>340179</xdr:colOff>
      <xdr:row>14</xdr:row>
      <xdr:rowOff>23134</xdr:rowOff>
    </xdr:to>
    <xdr:sp macro="" textlink="">
      <xdr:nvSpPr>
        <xdr:cNvPr id="39" name="사각형 설명선 14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/>
      </xdr:nvSpPr>
      <xdr:spPr>
        <a:xfrm>
          <a:off x="9183460" y="3850822"/>
          <a:ext cx="2341790" cy="880383"/>
        </a:xfrm>
        <a:prstGeom prst="wedgeRectCallout">
          <a:avLst>
            <a:gd name="adj1" fmla="val -75745"/>
            <a:gd name="adj2" fmla="val 31679"/>
          </a:avLst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ko-KR" altLang="en-US" sz="1400" b="0" i="0">
              <a:solidFill>
                <a:srgbClr val="FF0000"/>
              </a:solidFill>
              <a:latin typeface="+mn-ea"/>
              <a:ea typeface="+mn-ea"/>
            </a:rPr>
            <a:t>타이핑 </a:t>
          </a:r>
          <a:r>
            <a:rPr lang="en-US" altLang="ko-KR" sz="1400" b="0" i="0">
              <a:solidFill>
                <a:srgbClr val="FF0000"/>
              </a:solidFill>
              <a:latin typeface="+mn-ea"/>
              <a:ea typeface="+mn-ea"/>
            </a:rPr>
            <a:t>X</a:t>
          </a:r>
        </a:p>
        <a:p>
          <a:r>
            <a:rPr lang="ko-KR" altLang="en-US" sz="1400" b="0" i="0">
              <a:solidFill>
                <a:srgbClr val="FF0000"/>
              </a:solidFill>
              <a:latin typeface="+mn-ea"/>
              <a:ea typeface="+mn-ea"/>
            </a:rPr>
            <a:t>자필서명</a:t>
          </a:r>
          <a:r>
            <a:rPr lang="en-US" altLang="ko-KR" sz="1400" b="0" i="0">
              <a:solidFill>
                <a:srgbClr val="FF0000"/>
              </a:solidFill>
              <a:latin typeface="+mn-ea"/>
              <a:ea typeface="+mn-ea"/>
            </a:rPr>
            <a:t>, </a:t>
          </a:r>
          <a:r>
            <a:rPr lang="ko-KR" altLang="en-US" sz="1400" b="0" i="0">
              <a:solidFill>
                <a:srgbClr val="FF0000"/>
              </a:solidFill>
              <a:latin typeface="+mn-ea"/>
              <a:ea typeface="+mn-ea"/>
            </a:rPr>
            <a:t>전자서명만 가능</a:t>
          </a:r>
          <a:endParaRPr lang="en-US" altLang="ko-KR" sz="1400" b="0" i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491934</xdr:colOff>
      <xdr:row>7</xdr:row>
      <xdr:rowOff>179443</xdr:rowOff>
    </xdr:from>
    <xdr:to>
      <xdr:col>27</xdr:col>
      <xdr:colOff>329122</xdr:colOff>
      <xdr:row>9</xdr:row>
      <xdr:rowOff>217714</xdr:rowOff>
    </xdr:to>
    <xdr:sp macro="" textlink="">
      <xdr:nvSpPr>
        <xdr:cNvPr id="40" name="TextBox 31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 txBox="1"/>
      </xdr:nvSpPr>
      <xdr:spPr>
        <a:xfrm>
          <a:off x="16439505" y="2179693"/>
          <a:ext cx="1197903" cy="88191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ko-KR" altLang="en-US" sz="2000" b="1">
              <a:latin typeface="+mn-ea"/>
              <a:ea typeface="+mn-ea"/>
            </a:rPr>
            <a:t>직접</a:t>
          </a:r>
          <a:endParaRPr lang="en-US" altLang="ko-KR" sz="2000" b="1">
            <a:latin typeface="+mn-ea"/>
            <a:ea typeface="+mn-ea"/>
          </a:endParaRPr>
        </a:p>
        <a:p>
          <a:pPr algn="ctr"/>
          <a:r>
            <a:rPr lang="ko-KR" altLang="en-US" sz="2000" b="1">
              <a:latin typeface="+mn-ea"/>
              <a:ea typeface="+mn-ea"/>
            </a:rPr>
            <a:t>작성</a:t>
          </a:r>
        </a:p>
      </xdr:txBody>
    </xdr:sp>
    <xdr:clientData/>
  </xdr:twoCellAnchor>
  <xdr:twoCellAnchor>
    <xdr:from>
      <xdr:col>27</xdr:col>
      <xdr:colOff>209454</xdr:colOff>
      <xdr:row>23</xdr:row>
      <xdr:rowOff>217206</xdr:rowOff>
    </xdr:from>
    <xdr:to>
      <xdr:col>28</xdr:col>
      <xdr:colOff>148593</xdr:colOff>
      <xdr:row>24</xdr:row>
      <xdr:rowOff>203600</xdr:rowOff>
    </xdr:to>
    <xdr:sp macro="" textlink="">
      <xdr:nvSpPr>
        <xdr:cNvPr id="42" name="직사각형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/>
      </xdr:nvSpPr>
      <xdr:spPr>
        <a:xfrm>
          <a:off x="17517740" y="7374563"/>
          <a:ext cx="619496" cy="258537"/>
        </a:xfrm>
        <a:prstGeom prst="rect">
          <a:avLst/>
        </a:prstGeom>
        <a:solidFill>
          <a:schemeClr val="accent2">
            <a:lumMod val="40000"/>
            <a:lumOff val="60000"/>
            <a:alpha val="38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ko-KR" altLang="en-US"/>
        </a:p>
      </xdr:txBody>
    </xdr:sp>
    <xdr:clientData/>
  </xdr:twoCellAnchor>
  <xdr:twoCellAnchor>
    <xdr:from>
      <xdr:col>27</xdr:col>
      <xdr:colOff>4305</xdr:colOff>
      <xdr:row>23</xdr:row>
      <xdr:rowOff>190587</xdr:rowOff>
    </xdr:from>
    <xdr:to>
      <xdr:col>28</xdr:col>
      <xdr:colOff>393543</xdr:colOff>
      <xdr:row>24</xdr:row>
      <xdr:rowOff>255636</xdr:rowOff>
    </xdr:to>
    <xdr:sp macro="" textlink="">
      <xdr:nvSpPr>
        <xdr:cNvPr id="43" name="TextBox 31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 txBox="1"/>
      </xdr:nvSpPr>
      <xdr:spPr>
        <a:xfrm>
          <a:off x="17312591" y="7347944"/>
          <a:ext cx="1069595" cy="33719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ko-KR" altLang="en-US" sz="1200" b="1">
              <a:ln w="0">
                <a:noFill/>
              </a:ln>
            </a:rPr>
            <a:t>자동입력</a:t>
          </a:r>
          <a:endParaRPr lang="ko-KR" altLang="en-US" sz="1400" b="1">
            <a:ln w="0">
              <a:noFill/>
            </a:ln>
          </a:endParaRPr>
        </a:p>
      </xdr:txBody>
    </xdr:sp>
    <xdr:clientData/>
  </xdr:twoCellAnchor>
  <xdr:twoCellAnchor>
    <xdr:from>
      <xdr:col>26</xdr:col>
      <xdr:colOff>13607</xdr:colOff>
      <xdr:row>11</xdr:row>
      <xdr:rowOff>13606</xdr:rowOff>
    </xdr:from>
    <xdr:to>
      <xdr:col>27</xdr:col>
      <xdr:colOff>209085</xdr:colOff>
      <xdr:row>11</xdr:row>
      <xdr:rowOff>231321</xdr:rowOff>
    </xdr:to>
    <xdr:sp macro="" textlink="">
      <xdr:nvSpPr>
        <xdr:cNvPr id="44" name="직사각형 4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/>
      </xdr:nvSpPr>
      <xdr:spPr>
        <a:xfrm>
          <a:off x="16641536" y="3701142"/>
          <a:ext cx="875835" cy="217715"/>
        </a:xfrm>
        <a:prstGeom prst="rect">
          <a:avLst/>
        </a:prstGeom>
        <a:solidFill>
          <a:schemeClr val="accent2">
            <a:lumMod val="40000"/>
            <a:lumOff val="60000"/>
            <a:alpha val="38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ko-KR" altLang="en-US"/>
        </a:p>
      </xdr:txBody>
    </xdr:sp>
    <xdr:clientData/>
  </xdr:twoCellAnchor>
  <xdr:twoCellAnchor>
    <xdr:from>
      <xdr:col>14</xdr:col>
      <xdr:colOff>661303</xdr:colOff>
      <xdr:row>5</xdr:row>
      <xdr:rowOff>149677</xdr:rowOff>
    </xdr:from>
    <xdr:to>
      <xdr:col>21</xdr:col>
      <xdr:colOff>476249</xdr:colOff>
      <xdr:row>8</xdr:row>
      <xdr:rowOff>288467</xdr:rowOff>
    </xdr:to>
    <xdr:sp macro="" textlink="">
      <xdr:nvSpPr>
        <xdr:cNvPr id="45" name="사각형 설명선 1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/>
      </xdr:nvSpPr>
      <xdr:spPr>
        <a:xfrm>
          <a:off x="9124946" y="1605641"/>
          <a:ext cx="4577446" cy="1104897"/>
        </a:xfrm>
        <a:prstGeom prst="wedgeRectCallout">
          <a:avLst>
            <a:gd name="adj1" fmla="val -62762"/>
            <a:gd name="adj2" fmla="val -25520"/>
          </a:avLst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ko-KR" sz="1400" b="0" i="0">
              <a:solidFill>
                <a:srgbClr val="FF0000"/>
              </a:solidFill>
              <a:latin typeface="+mn-ea"/>
              <a:ea typeface="+mn-ea"/>
            </a:rPr>
            <a:t>1. </a:t>
          </a:r>
          <a:r>
            <a:rPr lang="ko-KR" altLang="en-US" sz="1400" b="0" i="0">
              <a:solidFill>
                <a:srgbClr val="FF0000"/>
              </a:solidFill>
              <a:latin typeface="+mn-ea"/>
              <a:ea typeface="+mn-ea"/>
            </a:rPr>
            <a:t>산출내역</a:t>
          </a:r>
          <a:r>
            <a:rPr lang="en-US" altLang="ko-KR" sz="1400" b="0" i="0">
              <a:solidFill>
                <a:srgbClr val="FF0000"/>
              </a:solidFill>
              <a:latin typeface="+mn-ea"/>
              <a:ea typeface="+mn-ea"/>
            </a:rPr>
            <a:t>:</a:t>
          </a:r>
          <a:r>
            <a:rPr lang="en-US" altLang="ko-KR" sz="1400" b="0" i="0" baseline="0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lang="ko-KR" altLang="en-US" sz="1400" b="0" i="0" baseline="0">
              <a:solidFill>
                <a:srgbClr val="FF0000"/>
              </a:solidFill>
              <a:latin typeface="+mn-ea"/>
              <a:ea typeface="+mn-ea"/>
            </a:rPr>
            <a:t>넓은 범위에서</a:t>
          </a:r>
          <a:r>
            <a:rPr lang="en-US" altLang="ko-KR" sz="1400" b="0" i="0">
              <a:solidFill>
                <a:srgbClr val="FF0000"/>
              </a:solidFill>
              <a:latin typeface="+mn-ea"/>
              <a:ea typeface="+mn-ea"/>
            </a:rPr>
            <a:t>, </a:t>
          </a:r>
          <a:r>
            <a:rPr lang="ko-KR" altLang="en-US" sz="1400" b="0" i="0">
              <a:solidFill>
                <a:srgbClr val="FF0000"/>
              </a:solidFill>
              <a:latin typeface="+mn-ea"/>
              <a:ea typeface="+mn-ea"/>
            </a:rPr>
            <a:t>가능한 구체적으로</a:t>
          </a:r>
          <a:r>
            <a:rPr lang="en-US" altLang="ko-KR" sz="1400" b="0" i="0">
              <a:solidFill>
                <a:srgbClr val="FF0000"/>
              </a:solidFill>
              <a:latin typeface="+mn-ea"/>
              <a:ea typeface="+mn-ea"/>
            </a:rPr>
            <a:t>,</a:t>
          </a:r>
          <a:r>
            <a:rPr lang="ko-KR" altLang="en-US" sz="1400" b="0" i="0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lang="en-US" altLang="ko-KR" sz="1400" b="0" i="0" baseline="0">
              <a:solidFill>
                <a:srgbClr val="FF0000"/>
              </a:solidFill>
              <a:latin typeface="+mn-ea"/>
              <a:ea typeface="+mn-ea"/>
            </a:rPr>
            <a:t> </a:t>
          </a:r>
        </a:p>
        <a:p>
          <a:r>
            <a:rPr lang="ko-KR" altLang="en-US" sz="1400" b="0" i="0" baseline="0">
              <a:solidFill>
                <a:srgbClr val="FF0000"/>
              </a:solidFill>
              <a:latin typeface="+mn-ea"/>
              <a:ea typeface="+mn-ea"/>
            </a:rPr>
            <a:t>학과</a:t>
          </a:r>
          <a:r>
            <a:rPr lang="en-US" altLang="ko-KR" sz="1400" b="0" i="0" baseline="0">
              <a:solidFill>
                <a:srgbClr val="FF0000"/>
              </a:solidFill>
              <a:latin typeface="+mn-ea"/>
              <a:ea typeface="+mn-ea"/>
            </a:rPr>
            <a:t>/</a:t>
          </a:r>
          <a:r>
            <a:rPr lang="ko-KR" altLang="en-US" sz="1400" b="0" i="0" baseline="0">
              <a:solidFill>
                <a:srgbClr val="FF0000"/>
              </a:solidFill>
              <a:latin typeface="+mn-ea"/>
              <a:ea typeface="+mn-ea"/>
            </a:rPr>
            <a:t>교과목 특성상 주로 사는 물품들을 포함하여 기재 </a:t>
          </a:r>
          <a:endParaRPr lang="en-US" altLang="ko-KR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lang="en-US" altLang="ko-KR" sz="1400" b="0" i="0">
              <a:solidFill>
                <a:srgbClr val="FF0000"/>
              </a:solidFill>
              <a:latin typeface="+mn-ea"/>
              <a:ea typeface="+mn-ea"/>
            </a:rPr>
            <a:t>2.</a:t>
          </a:r>
          <a:r>
            <a:rPr lang="en-US" altLang="ko-KR" sz="1400" b="0" i="0" baseline="0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lang="ko-KR" altLang="en-US" sz="1400" b="0" i="0" baseline="0">
              <a:solidFill>
                <a:srgbClr val="FF0000"/>
              </a:solidFill>
              <a:latin typeface="+mn-ea"/>
              <a:ea typeface="+mn-ea"/>
            </a:rPr>
            <a:t>기타활동비의 </a:t>
          </a:r>
          <a:r>
            <a:rPr lang="ko-KR" altLang="en-US" sz="1400" b="0" i="0">
              <a:solidFill>
                <a:srgbClr val="FF0000"/>
              </a:solidFill>
              <a:latin typeface="+mn-ea"/>
              <a:ea typeface="+mn-ea"/>
            </a:rPr>
            <a:t>비율은 </a:t>
          </a:r>
          <a:r>
            <a:rPr lang="en-US" altLang="ko-KR" sz="1400" b="0" i="0">
              <a:solidFill>
                <a:srgbClr val="FF0000"/>
              </a:solidFill>
              <a:latin typeface="+mn-ea"/>
              <a:ea typeface="+mn-ea"/>
            </a:rPr>
            <a:t>30%</a:t>
          </a:r>
          <a:r>
            <a:rPr lang="ko-KR" altLang="en-US" sz="1400" b="0" i="0">
              <a:solidFill>
                <a:srgbClr val="FF0000"/>
              </a:solidFill>
              <a:latin typeface="+mn-ea"/>
              <a:ea typeface="+mn-ea"/>
            </a:rPr>
            <a:t>를 초과할 수 없음 </a:t>
          </a:r>
          <a:endParaRPr lang="en-US" altLang="ko-KR" sz="1400" b="0" i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421821</xdr:colOff>
      <xdr:row>15</xdr:row>
      <xdr:rowOff>190499</xdr:rowOff>
    </xdr:from>
    <xdr:to>
      <xdr:col>19</xdr:col>
      <xdr:colOff>341847</xdr:colOff>
      <xdr:row>20</xdr:row>
      <xdr:rowOff>6401</xdr:rowOff>
    </xdr:to>
    <xdr:sp macro="" textlink="">
      <xdr:nvSpPr>
        <xdr:cNvPr id="47" name="오른쪽 화살표 12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/>
      </xdr:nvSpPr>
      <xdr:spPr>
        <a:xfrm>
          <a:off x="10246178" y="5170713"/>
          <a:ext cx="1961098" cy="1176617"/>
        </a:xfrm>
        <a:prstGeom prst="rightArrow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800" b="1"/>
            <a:t>작성방법</a:t>
          </a:r>
        </a:p>
      </xdr:txBody>
    </xdr:sp>
    <xdr:clientData/>
  </xdr:twoCellAnchor>
  <xdr:twoCellAnchor>
    <xdr:from>
      <xdr:col>24</xdr:col>
      <xdr:colOff>502990</xdr:colOff>
      <xdr:row>16</xdr:row>
      <xdr:rowOff>111580</xdr:rowOff>
    </xdr:from>
    <xdr:to>
      <xdr:col>27</xdr:col>
      <xdr:colOff>201139</xdr:colOff>
      <xdr:row>19</xdr:row>
      <xdr:rowOff>42910</xdr:rowOff>
    </xdr:to>
    <xdr:sp macro="" textlink="">
      <xdr:nvSpPr>
        <xdr:cNvPr id="48" name="TextBox 31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 txBox="1"/>
      </xdr:nvSpPr>
      <xdr:spPr>
        <a:xfrm>
          <a:off x="15770204" y="5363937"/>
          <a:ext cx="1739221" cy="74775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ko-KR" altLang="en-US" sz="2000" b="1"/>
            <a:t>직접작성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28</xdr:col>
      <xdr:colOff>54427</xdr:colOff>
      <xdr:row>29</xdr:row>
      <xdr:rowOff>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0" y="0"/>
          <a:ext cx="7538356" cy="10232572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1</xdr:row>
      <xdr:rowOff>427433</xdr:rowOff>
    </xdr:from>
    <xdr:to>
      <xdr:col>28</xdr:col>
      <xdr:colOff>27215</xdr:colOff>
      <xdr:row>6</xdr:row>
      <xdr:rowOff>13607</xdr:rowOff>
    </xdr:to>
    <xdr:grpSp>
      <xdr:nvGrpSpPr>
        <xdr:cNvPr id="3" name="그룹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/>
      </xdr:nvGrpSpPr>
      <xdr:grpSpPr>
        <a:xfrm>
          <a:off x="11647714" y="637527"/>
          <a:ext cx="7451272" cy="1063366"/>
          <a:chOff x="7109068" y="933602"/>
          <a:chExt cx="3735644" cy="654424"/>
        </a:xfrm>
      </xdr:grpSpPr>
      <xdr:sp macro="" textlink="">
        <xdr:nvSpPr>
          <xdr:cNvPr id="4" name="직사각형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SpPr/>
        </xdr:nvSpPr>
        <xdr:spPr>
          <a:xfrm>
            <a:off x="7109068" y="933602"/>
            <a:ext cx="3735644" cy="654424"/>
          </a:xfrm>
          <a:prstGeom prst="rect">
            <a:avLst/>
          </a:prstGeom>
          <a:solidFill>
            <a:schemeClr val="accent2">
              <a:lumMod val="40000"/>
              <a:lumOff val="60000"/>
              <a:alpha val="38000"/>
            </a:schemeClr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ko-KR" altLang="en-US"/>
          </a:p>
        </xdr:txBody>
      </xdr:sp>
      <xdr:sp macro="" textlink="">
        <xdr:nvSpPr>
          <xdr:cNvPr id="5" name="TextBox 31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SpPr txBox="1"/>
        </xdr:nvSpPr>
        <xdr:spPr>
          <a:xfrm>
            <a:off x="7985430" y="1162554"/>
            <a:ext cx="1502542" cy="24622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ko-KR" altLang="en-US" b="1">
                <a:solidFill>
                  <a:sysClr val="windowText" lastClr="000000"/>
                </a:solidFill>
              </a:rPr>
              <a:t>자동입력</a:t>
            </a:r>
          </a:p>
        </xdr:txBody>
      </xdr:sp>
    </xdr:grpSp>
    <xdr:clientData/>
  </xdr:twoCellAnchor>
  <xdr:twoCellAnchor>
    <xdr:from>
      <xdr:col>17</xdr:col>
      <xdr:colOff>19047</xdr:colOff>
      <xdr:row>5</xdr:row>
      <xdr:rowOff>253092</xdr:rowOff>
    </xdr:from>
    <xdr:to>
      <xdr:col>28</xdr:col>
      <xdr:colOff>27213</xdr:colOff>
      <xdr:row>26</xdr:row>
      <xdr:rowOff>149679</xdr:rowOff>
    </xdr:to>
    <xdr:sp macro="" textlink="">
      <xdr:nvSpPr>
        <xdr:cNvPr id="7" name="직사각형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11639547" y="1668235"/>
          <a:ext cx="7492095" cy="7815944"/>
        </a:xfrm>
        <a:prstGeom prst="rect">
          <a:avLst/>
        </a:prstGeom>
        <a:solidFill>
          <a:schemeClr val="accent6">
            <a:lumMod val="20000"/>
            <a:lumOff val="80000"/>
            <a:alpha val="6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altLang="ko-K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769620</xdr:colOff>
          <xdr:row>28</xdr:row>
          <xdr:rowOff>190500</xdr:rowOff>
        </xdr:from>
        <xdr:to>
          <xdr:col>7</xdr:col>
          <xdr:colOff>365760</xdr:colOff>
          <xdr:row>29</xdr:row>
          <xdr:rowOff>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xmlns="" id="{00000000-0008-0000-03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769620</xdr:colOff>
          <xdr:row>26</xdr:row>
          <xdr:rowOff>114300</xdr:rowOff>
        </xdr:from>
        <xdr:to>
          <xdr:col>7</xdr:col>
          <xdr:colOff>350520</xdr:colOff>
          <xdr:row>28</xdr:row>
          <xdr:rowOff>60960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xmlns="" id="{00000000-0008-0000-0300-00000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네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351675</xdr:colOff>
      <xdr:row>12</xdr:row>
      <xdr:rowOff>211083</xdr:rowOff>
    </xdr:from>
    <xdr:to>
      <xdr:col>24</xdr:col>
      <xdr:colOff>143217</xdr:colOff>
      <xdr:row>15</xdr:row>
      <xdr:rowOff>149680</xdr:rowOff>
    </xdr:to>
    <xdr:sp macro="" textlink="">
      <xdr:nvSpPr>
        <xdr:cNvPr id="11" name="TextBox 31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14013246" y="4129940"/>
          <a:ext cx="2512971" cy="75502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ko-KR" altLang="en-US" sz="2000" b="1">
              <a:solidFill>
                <a:sysClr val="windowText" lastClr="000000"/>
              </a:solidFill>
            </a:rPr>
            <a:t>직접작성</a:t>
          </a:r>
          <a:endParaRPr lang="en-US" altLang="ko-KR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353786</xdr:colOff>
      <xdr:row>10</xdr:row>
      <xdr:rowOff>312963</xdr:rowOff>
    </xdr:from>
    <xdr:to>
      <xdr:col>15</xdr:col>
      <xdr:colOff>273812</xdr:colOff>
      <xdr:row>15</xdr:row>
      <xdr:rowOff>60830</xdr:rowOff>
    </xdr:to>
    <xdr:sp macro="" textlink="">
      <xdr:nvSpPr>
        <xdr:cNvPr id="12" name="오른쪽 화살표 12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/>
      </xdr:nvSpPr>
      <xdr:spPr>
        <a:xfrm>
          <a:off x="8572500" y="3619499"/>
          <a:ext cx="1961098" cy="1176617"/>
        </a:xfrm>
        <a:prstGeom prst="rightArrow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800" b="1"/>
            <a:t>작성방법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13608</xdr:colOff>
      <xdr:row>0</xdr:row>
      <xdr:rowOff>0</xdr:rowOff>
    </xdr:from>
    <xdr:to>
      <xdr:col>28</xdr:col>
      <xdr:colOff>478725</xdr:colOff>
      <xdr:row>23</xdr:row>
      <xdr:rowOff>381000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55929" y="0"/>
          <a:ext cx="7949046" cy="9715500"/>
        </a:xfrm>
        <a:prstGeom prst="rect">
          <a:avLst/>
        </a:prstGeom>
      </xdr:spPr>
    </xdr:pic>
    <xdr:clientData/>
  </xdr:twoCellAnchor>
  <xdr:twoCellAnchor>
    <xdr:from>
      <xdr:col>17</xdr:col>
      <xdr:colOff>11327</xdr:colOff>
      <xdr:row>1</xdr:row>
      <xdr:rowOff>430065</xdr:rowOff>
    </xdr:from>
    <xdr:to>
      <xdr:col>28</xdr:col>
      <xdr:colOff>463826</xdr:colOff>
      <xdr:row>4</xdr:row>
      <xdr:rowOff>326572</xdr:rowOff>
    </xdr:to>
    <xdr:sp macro="" textlink="">
      <xdr:nvSpPr>
        <xdr:cNvPr id="4" name="직사각형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2053648" y="634172"/>
          <a:ext cx="7936428" cy="1039507"/>
        </a:xfrm>
        <a:prstGeom prst="rect">
          <a:avLst/>
        </a:prstGeom>
        <a:solidFill>
          <a:schemeClr val="accent2">
            <a:lumMod val="40000"/>
            <a:lumOff val="60000"/>
            <a:alpha val="38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ko-KR" altLang="en-US"/>
        </a:p>
      </xdr:txBody>
    </xdr:sp>
    <xdr:clientData/>
  </xdr:twoCellAnchor>
  <xdr:twoCellAnchor>
    <xdr:from>
      <xdr:col>18</xdr:col>
      <xdr:colOff>155889</xdr:colOff>
      <xdr:row>2</xdr:row>
      <xdr:rowOff>297230</xdr:rowOff>
    </xdr:from>
    <xdr:to>
      <xdr:col>20</xdr:col>
      <xdr:colOff>573826</xdr:colOff>
      <xdr:row>4</xdr:row>
      <xdr:rowOff>81643</xdr:rowOff>
    </xdr:to>
    <xdr:sp macro="" textlink="">
      <xdr:nvSpPr>
        <xdr:cNvPr id="5" name="TextBox 31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12878568" y="936766"/>
          <a:ext cx="1778651" cy="49198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ko-KR" altLang="en-US" b="1"/>
            <a:t>자동입력</a:t>
          </a:r>
        </a:p>
      </xdr:txBody>
    </xdr:sp>
    <xdr:clientData/>
  </xdr:twoCellAnchor>
  <xdr:twoCellAnchor>
    <xdr:from>
      <xdr:col>20</xdr:col>
      <xdr:colOff>282177</xdr:colOff>
      <xdr:row>5</xdr:row>
      <xdr:rowOff>841329</xdr:rowOff>
    </xdr:from>
    <xdr:to>
      <xdr:col>28</xdr:col>
      <xdr:colOff>449036</xdr:colOff>
      <xdr:row>7</xdr:row>
      <xdr:rowOff>-1</xdr:rowOff>
    </xdr:to>
    <xdr:sp macro="" textlink="">
      <xdr:nvSpPr>
        <xdr:cNvPr id="6" name="직사각형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4365570" y="2542222"/>
          <a:ext cx="5609716" cy="478563"/>
        </a:xfrm>
        <a:prstGeom prst="rect">
          <a:avLst/>
        </a:prstGeom>
        <a:solidFill>
          <a:schemeClr val="accent6">
            <a:lumMod val="20000"/>
            <a:lumOff val="80000"/>
            <a:alpha val="6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altLang="ko-KR" sz="1100"/>
        </a:p>
      </xdr:txBody>
    </xdr:sp>
    <xdr:clientData/>
  </xdr:twoCellAnchor>
  <xdr:twoCellAnchor>
    <xdr:from>
      <xdr:col>19</xdr:col>
      <xdr:colOff>200735</xdr:colOff>
      <xdr:row>7</xdr:row>
      <xdr:rowOff>393930</xdr:rowOff>
    </xdr:from>
    <xdr:to>
      <xdr:col>28</xdr:col>
      <xdr:colOff>462643</xdr:colOff>
      <xdr:row>23</xdr:row>
      <xdr:rowOff>0</xdr:rowOff>
    </xdr:to>
    <xdr:sp macro="" textlink="">
      <xdr:nvSpPr>
        <xdr:cNvPr id="7" name="직사각형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3603771" y="3414716"/>
          <a:ext cx="6385122" cy="5919784"/>
        </a:xfrm>
        <a:prstGeom prst="rect">
          <a:avLst/>
        </a:prstGeom>
        <a:solidFill>
          <a:schemeClr val="accent6">
            <a:lumMod val="20000"/>
            <a:lumOff val="80000"/>
            <a:alpha val="6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altLang="ko-KR" sz="1100"/>
        </a:p>
      </xdr:txBody>
    </xdr:sp>
    <xdr:clientData/>
  </xdr:twoCellAnchor>
  <xdr:twoCellAnchor>
    <xdr:from>
      <xdr:col>20</xdr:col>
      <xdr:colOff>66440</xdr:colOff>
      <xdr:row>11</xdr:row>
      <xdr:rowOff>333899</xdr:rowOff>
    </xdr:from>
    <xdr:to>
      <xdr:col>23</xdr:col>
      <xdr:colOff>513218</xdr:colOff>
      <xdr:row>13</xdr:row>
      <xdr:rowOff>291336</xdr:rowOff>
    </xdr:to>
    <xdr:sp macro="" textlink="">
      <xdr:nvSpPr>
        <xdr:cNvPr id="13" name="TextBox 31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14149833" y="4933113"/>
          <a:ext cx="2487849" cy="74665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ko-KR" altLang="en-US" sz="2000" b="1">
              <a:solidFill>
                <a:sysClr val="windowText" lastClr="000000"/>
              </a:solidFill>
            </a:rPr>
            <a:t>직접작성</a:t>
          </a:r>
          <a:endParaRPr lang="en-US" altLang="ko-KR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308175</xdr:colOff>
      <xdr:row>5</xdr:row>
      <xdr:rowOff>838909</xdr:rowOff>
    </xdr:from>
    <xdr:to>
      <xdr:col>23</xdr:col>
      <xdr:colOff>483942</xdr:colOff>
      <xdr:row>7</xdr:row>
      <xdr:rowOff>63303</xdr:rowOff>
    </xdr:to>
    <xdr:sp macro="" textlink="">
      <xdr:nvSpPr>
        <xdr:cNvPr id="14" name="TextBox 31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/>
      </xdr:nvSpPr>
      <xdr:spPr>
        <a:xfrm>
          <a:off x="15142327" y="2545126"/>
          <a:ext cx="1550680" cy="54961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ko-KR" altLang="en-US" sz="2000" b="1">
              <a:solidFill>
                <a:sysClr val="windowText" lastClr="000000"/>
              </a:solidFill>
            </a:rPr>
            <a:t>직접작성</a:t>
          </a:r>
          <a:endParaRPr lang="en-US" altLang="ko-KR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285750</xdr:colOff>
      <xdr:row>7</xdr:row>
      <xdr:rowOff>54429</xdr:rowOff>
    </xdr:from>
    <xdr:to>
      <xdr:col>15</xdr:col>
      <xdr:colOff>205777</xdr:colOff>
      <xdr:row>10</xdr:row>
      <xdr:rowOff>47225</xdr:rowOff>
    </xdr:to>
    <xdr:sp macro="" textlink="">
      <xdr:nvSpPr>
        <xdr:cNvPr id="11" name="오른쪽 화살표 12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8926286" y="3075215"/>
          <a:ext cx="1961098" cy="1176617"/>
        </a:xfrm>
        <a:prstGeom prst="rightArrow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800" b="1"/>
            <a:t>작성방법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13607</xdr:colOff>
      <xdr:row>0</xdr:row>
      <xdr:rowOff>0</xdr:rowOff>
    </xdr:from>
    <xdr:to>
      <xdr:col>28</xdr:col>
      <xdr:colOff>645494</xdr:colOff>
      <xdr:row>15</xdr:row>
      <xdr:rowOff>27214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0" y="0"/>
          <a:ext cx="7435458" cy="10341428"/>
        </a:xfrm>
        <a:prstGeom prst="rect">
          <a:avLst/>
        </a:prstGeom>
      </xdr:spPr>
    </xdr:pic>
    <xdr:clientData/>
  </xdr:twoCellAnchor>
  <xdr:twoCellAnchor>
    <xdr:from>
      <xdr:col>18</xdr:col>
      <xdr:colOff>35848</xdr:colOff>
      <xdr:row>7</xdr:row>
      <xdr:rowOff>27214</xdr:rowOff>
    </xdr:from>
    <xdr:to>
      <xdr:col>28</xdr:col>
      <xdr:colOff>625929</xdr:colOff>
      <xdr:row>11</xdr:row>
      <xdr:rowOff>14653</xdr:rowOff>
    </xdr:to>
    <xdr:sp macro="" textlink="">
      <xdr:nvSpPr>
        <xdr:cNvPr id="10" name="직사각형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/>
      </xdr:nvSpPr>
      <xdr:spPr>
        <a:xfrm>
          <a:off x="12214241" y="2789464"/>
          <a:ext cx="7393652" cy="4287296"/>
        </a:xfrm>
        <a:prstGeom prst="rect">
          <a:avLst/>
        </a:prstGeom>
        <a:solidFill>
          <a:schemeClr val="accent6">
            <a:lumMod val="20000"/>
            <a:lumOff val="80000"/>
            <a:alpha val="6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altLang="ko-KR" sz="1100"/>
        </a:p>
      </xdr:txBody>
    </xdr:sp>
    <xdr:clientData/>
  </xdr:twoCellAnchor>
  <xdr:twoCellAnchor>
    <xdr:from>
      <xdr:col>21</xdr:col>
      <xdr:colOff>147093</xdr:colOff>
      <xdr:row>11</xdr:row>
      <xdr:rowOff>27214</xdr:rowOff>
    </xdr:from>
    <xdr:to>
      <xdr:col>28</xdr:col>
      <xdr:colOff>586707</xdr:colOff>
      <xdr:row>13</xdr:row>
      <xdr:rowOff>420591</xdr:rowOff>
    </xdr:to>
    <xdr:sp macro="" textlink="">
      <xdr:nvSpPr>
        <xdr:cNvPr id="11" name="직사각형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/>
      </xdr:nvSpPr>
      <xdr:spPr>
        <a:xfrm>
          <a:off x="14366557" y="7089321"/>
          <a:ext cx="5202114" cy="1958199"/>
        </a:xfrm>
        <a:prstGeom prst="rect">
          <a:avLst/>
        </a:prstGeom>
        <a:solidFill>
          <a:schemeClr val="accent2">
            <a:lumMod val="20000"/>
            <a:lumOff val="80000"/>
            <a:alpha val="67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000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ko-KR" altLang="en-US" sz="2000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  <a:latin typeface="+mn-ea"/>
              <a:ea typeface="+mn-ea"/>
            </a:rPr>
            <a:t>필수작성</a:t>
          </a:r>
          <a:r>
            <a:rPr lang="en-US" altLang="ko-KR" sz="2000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endParaRPr lang="ko-KR" altLang="en-US" sz="2000">
            <a:ln>
              <a:solidFill>
                <a:srgbClr val="FF0000"/>
              </a:solidFill>
            </a:ln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40822</xdr:colOff>
      <xdr:row>2</xdr:row>
      <xdr:rowOff>7327</xdr:rowOff>
    </xdr:from>
    <xdr:to>
      <xdr:col>28</xdr:col>
      <xdr:colOff>598715</xdr:colOff>
      <xdr:row>5</xdr:row>
      <xdr:rowOff>408214</xdr:rowOff>
    </xdr:to>
    <xdr:sp macro="" textlink="">
      <xdr:nvSpPr>
        <xdr:cNvPr id="13" name="직사각형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/>
      </xdr:nvSpPr>
      <xdr:spPr>
        <a:xfrm>
          <a:off x="12219215" y="646863"/>
          <a:ext cx="7361464" cy="1666351"/>
        </a:xfrm>
        <a:prstGeom prst="rect">
          <a:avLst/>
        </a:prstGeom>
        <a:solidFill>
          <a:schemeClr val="accent2">
            <a:lumMod val="40000"/>
            <a:lumOff val="60000"/>
            <a:alpha val="38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ko-KR" altLang="en-US"/>
        </a:p>
      </xdr:txBody>
    </xdr:sp>
    <xdr:clientData/>
  </xdr:twoCellAnchor>
  <xdr:twoCellAnchor>
    <xdr:from>
      <xdr:col>21</xdr:col>
      <xdr:colOff>494045</xdr:colOff>
      <xdr:row>3</xdr:row>
      <xdr:rowOff>365430</xdr:rowOff>
    </xdr:from>
    <xdr:to>
      <xdr:col>24</xdr:col>
      <xdr:colOff>169950</xdr:colOff>
      <xdr:row>4</xdr:row>
      <xdr:rowOff>397109</xdr:rowOff>
    </xdr:to>
    <xdr:sp macro="" textlink="">
      <xdr:nvSpPr>
        <xdr:cNvPr id="14" name="TextBox 31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 txBox="1"/>
      </xdr:nvSpPr>
      <xdr:spPr>
        <a:xfrm>
          <a:off x="14713509" y="1426787"/>
          <a:ext cx="1716977" cy="45350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ko-KR" altLang="en-US" b="1"/>
            <a:t>자동입력</a:t>
          </a:r>
        </a:p>
      </xdr:txBody>
    </xdr:sp>
    <xdr:clientData/>
  </xdr:twoCellAnchor>
  <xdr:twoCellAnchor>
    <xdr:from>
      <xdr:col>22</xdr:col>
      <xdr:colOff>628652</xdr:colOff>
      <xdr:row>8</xdr:row>
      <xdr:rowOff>10178</xdr:rowOff>
    </xdr:from>
    <xdr:to>
      <xdr:col>25</xdr:col>
      <xdr:colOff>304558</xdr:colOff>
      <xdr:row>8</xdr:row>
      <xdr:rowOff>461586</xdr:rowOff>
    </xdr:to>
    <xdr:sp macro="" textlink="">
      <xdr:nvSpPr>
        <xdr:cNvPr id="15" name="TextBox 31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 txBox="1"/>
      </xdr:nvSpPr>
      <xdr:spPr>
        <a:xfrm>
          <a:off x="15528473" y="3316714"/>
          <a:ext cx="1716978" cy="451408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ko-KR" altLang="en-US" sz="2000" b="1"/>
            <a:t>직접작성</a:t>
          </a:r>
        </a:p>
      </xdr:txBody>
    </xdr:sp>
    <xdr:clientData/>
  </xdr:twoCellAnchor>
  <xdr:twoCellAnchor>
    <xdr:from>
      <xdr:col>11</xdr:col>
      <xdr:colOff>176894</xdr:colOff>
      <xdr:row>5</xdr:row>
      <xdr:rowOff>81642</xdr:rowOff>
    </xdr:from>
    <xdr:to>
      <xdr:col>16</xdr:col>
      <xdr:colOff>421822</xdr:colOff>
      <xdr:row>6</xdr:row>
      <xdr:rowOff>295273</xdr:rowOff>
    </xdr:to>
    <xdr:sp macro="" textlink="">
      <xdr:nvSpPr>
        <xdr:cNvPr id="12" name="사각형 설명선 14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/>
      </xdr:nvSpPr>
      <xdr:spPr>
        <a:xfrm>
          <a:off x="7592787" y="1986642"/>
          <a:ext cx="3646714" cy="635452"/>
        </a:xfrm>
        <a:prstGeom prst="wedgeRectCallout">
          <a:avLst>
            <a:gd name="adj1" fmla="val -50882"/>
            <a:gd name="adj2" fmla="val 127446"/>
          </a:avLst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ko-KR" altLang="en-US" sz="1400" b="0" i="0">
              <a:solidFill>
                <a:sysClr val="windowText" lastClr="000000"/>
              </a:solidFill>
            </a:rPr>
            <a:t>대표자</a:t>
          </a:r>
          <a:r>
            <a:rPr lang="en-US" altLang="ko-KR" sz="1400" b="0" i="0">
              <a:solidFill>
                <a:sysClr val="windowText" lastClr="000000"/>
              </a:solidFill>
            </a:rPr>
            <a:t>,</a:t>
          </a:r>
          <a:r>
            <a:rPr lang="en-US" altLang="ko-KR" sz="1400" b="0" i="0" baseline="0">
              <a:solidFill>
                <a:sysClr val="windowText" lastClr="000000"/>
              </a:solidFill>
            </a:rPr>
            <a:t> </a:t>
          </a:r>
          <a:r>
            <a:rPr lang="ko-KR" altLang="en-US" sz="1400" b="0" i="0">
              <a:solidFill>
                <a:sysClr val="windowText" lastClr="000000"/>
              </a:solidFill>
            </a:rPr>
            <a:t>사업자등록번호는</a:t>
          </a:r>
          <a:r>
            <a:rPr lang="en-US" altLang="ko-KR" sz="1400" b="0" i="0" baseline="0">
              <a:solidFill>
                <a:sysClr val="windowText" lastClr="000000"/>
              </a:solidFill>
            </a:rPr>
            <a:t> </a:t>
          </a:r>
          <a:r>
            <a:rPr lang="en-US" altLang="ko-KR" sz="1400" b="0" i="0">
              <a:solidFill>
                <a:sysClr val="windowText" lastClr="000000"/>
              </a:solidFill>
            </a:rPr>
            <a:t>'</a:t>
          </a:r>
          <a:r>
            <a:rPr lang="ko-KR" altLang="en-US" sz="1400" b="0" i="0">
              <a:solidFill>
                <a:sysClr val="windowText" lastClr="000000"/>
              </a:solidFill>
            </a:rPr>
            <a:t>산학연계</a:t>
          </a:r>
          <a:r>
            <a:rPr lang="en-US" altLang="ko-KR" sz="1400" b="0" i="0">
              <a:solidFill>
                <a:sysClr val="windowText" lastClr="000000"/>
              </a:solidFill>
            </a:rPr>
            <a:t>'</a:t>
          </a:r>
          <a:r>
            <a:rPr lang="ko-KR" altLang="en-US" sz="1400" b="0" i="0">
              <a:solidFill>
                <a:sysClr val="windowText" lastClr="000000"/>
              </a:solidFill>
            </a:rPr>
            <a:t>만 작성</a:t>
          </a:r>
          <a:endParaRPr lang="en-US" altLang="ko-KR" sz="1400" b="0" i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81644</xdr:colOff>
      <xdr:row>8</xdr:row>
      <xdr:rowOff>462643</xdr:rowOff>
    </xdr:from>
    <xdr:to>
      <xdr:col>16</xdr:col>
      <xdr:colOff>1670</xdr:colOff>
      <xdr:row>10</xdr:row>
      <xdr:rowOff>550689</xdr:rowOff>
    </xdr:to>
    <xdr:sp macro="" textlink="">
      <xdr:nvSpPr>
        <xdr:cNvPr id="17" name="오른쪽 화살표 12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/>
      </xdr:nvSpPr>
      <xdr:spPr>
        <a:xfrm>
          <a:off x="8858251" y="3769179"/>
          <a:ext cx="1961098" cy="1176617"/>
        </a:xfrm>
        <a:prstGeom prst="rightArrow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800" b="1"/>
            <a:t>작성방법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D17"/>
  <sheetViews>
    <sheetView tabSelected="1" view="pageBreakPreview" zoomScaleNormal="100" zoomScaleSheetLayoutView="100" workbookViewId="0">
      <selection sqref="A1:D1"/>
    </sheetView>
  </sheetViews>
  <sheetFormatPr defaultRowHeight="17.399999999999999"/>
  <cols>
    <col min="1" max="1" width="17" customWidth="1"/>
    <col min="2" max="2" width="10.59765625" customWidth="1"/>
    <col min="3" max="3" width="42.3984375" customWidth="1"/>
    <col min="4" max="4" width="54.5" bestFit="1" customWidth="1"/>
  </cols>
  <sheetData>
    <row r="1" spans="1:4" ht="33" customHeight="1">
      <c r="A1" s="67" t="s">
        <v>45</v>
      </c>
      <c r="B1" s="67"/>
      <c r="C1" s="67"/>
      <c r="D1" s="67"/>
    </row>
    <row r="2" spans="1:4" ht="16.5" customHeight="1">
      <c r="A2" s="67"/>
      <c r="B2" s="67"/>
      <c r="C2" s="67"/>
      <c r="D2" s="67"/>
    </row>
    <row r="3" spans="1:4" ht="27" customHeight="1" thickBot="1">
      <c r="A3" s="21" t="s">
        <v>53</v>
      </c>
    </row>
    <row r="4" spans="1:4" ht="31.5" customHeight="1">
      <c r="A4" s="23" t="s">
        <v>41</v>
      </c>
      <c r="B4" s="24" t="s">
        <v>38</v>
      </c>
      <c r="C4" s="24" t="s">
        <v>42</v>
      </c>
      <c r="D4" s="25" t="s">
        <v>55</v>
      </c>
    </row>
    <row r="5" spans="1:4" ht="43.5" customHeight="1">
      <c r="A5" s="66" t="s">
        <v>43</v>
      </c>
      <c r="B5" s="56">
        <v>1</v>
      </c>
      <c r="C5" s="22" t="s">
        <v>59</v>
      </c>
      <c r="D5" s="37" t="s">
        <v>104</v>
      </c>
    </row>
    <row r="6" spans="1:4" ht="43.5" customHeight="1">
      <c r="A6" s="66"/>
      <c r="B6" s="56">
        <v>2</v>
      </c>
      <c r="C6" s="22" t="s">
        <v>39</v>
      </c>
      <c r="D6" s="37" t="s">
        <v>104</v>
      </c>
    </row>
    <row r="7" spans="1:4" ht="43.5" customHeight="1">
      <c r="A7" s="66"/>
      <c r="B7" s="56">
        <v>3</v>
      </c>
      <c r="C7" s="22" t="s">
        <v>107</v>
      </c>
      <c r="D7" s="37" t="s">
        <v>105</v>
      </c>
    </row>
    <row r="8" spans="1:4" ht="43.5" customHeight="1">
      <c r="A8" s="66"/>
      <c r="B8" s="56">
        <v>4</v>
      </c>
      <c r="C8" s="22" t="s">
        <v>76</v>
      </c>
      <c r="D8" s="33" t="s">
        <v>86</v>
      </c>
    </row>
    <row r="9" spans="1:4" ht="43.5" customHeight="1">
      <c r="A9" s="66" t="s">
        <v>44</v>
      </c>
      <c r="B9" s="56">
        <v>5</v>
      </c>
      <c r="C9" s="22" t="s">
        <v>138</v>
      </c>
      <c r="D9" s="54" t="s">
        <v>139</v>
      </c>
    </row>
    <row r="10" spans="1:4" ht="43.5" customHeight="1">
      <c r="A10" s="66"/>
      <c r="B10" s="56" t="s">
        <v>141</v>
      </c>
      <c r="C10" s="22" t="s">
        <v>137</v>
      </c>
      <c r="D10" s="54" t="s">
        <v>149</v>
      </c>
    </row>
    <row r="11" spans="1:4" ht="43.5" customHeight="1">
      <c r="A11" s="66"/>
      <c r="B11" s="56">
        <v>6</v>
      </c>
      <c r="C11" s="22" t="s">
        <v>40</v>
      </c>
      <c r="D11" s="26" t="s">
        <v>131</v>
      </c>
    </row>
    <row r="12" spans="1:4" ht="43.5" customHeight="1">
      <c r="A12" s="66"/>
      <c r="B12" s="56">
        <v>7</v>
      </c>
      <c r="C12" s="22" t="s">
        <v>54</v>
      </c>
      <c r="D12" s="26" t="s">
        <v>132</v>
      </c>
    </row>
    <row r="13" spans="1:4" ht="43.5" customHeight="1">
      <c r="A13" s="66"/>
      <c r="B13" s="56">
        <v>8</v>
      </c>
      <c r="C13" s="22" t="s">
        <v>147</v>
      </c>
      <c r="D13" s="26" t="s">
        <v>150</v>
      </c>
    </row>
    <row r="14" spans="1:4" ht="43.5" customHeight="1">
      <c r="A14" s="66"/>
      <c r="B14" s="56">
        <v>9</v>
      </c>
      <c r="C14" s="22" t="s">
        <v>78</v>
      </c>
      <c r="D14" s="26" t="s">
        <v>133</v>
      </c>
    </row>
    <row r="15" spans="1:4" ht="43.5" customHeight="1">
      <c r="A15" s="66"/>
      <c r="B15" s="56">
        <v>10</v>
      </c>
      <c r="C15" s="22" t="s">
        <v>47</v>
      </c>
      <c r="D15" s="54" t="s">
        <v>136</v>
      </c>
    </row>
    <row r="16" spans="1:4" ht="43.5" customHeight="1">
      <c r="A16" s="68" t="s">
        <v>80</v>
      </c>
      <c r="B16" s="57">
        <v>1</v>
      </c>
      <c r="C16" s="34" t="s">
        <v>81</v>
      </c>
      <c r="D16" s="26" t="s">
        <v>134</v>
      </c>
    </row>
    <row r="17" spans="1:4" ht="43.5" customHeight="1" thickBot="1">
      <c r="A17" s="69"/>
      <c r="B17" s="58">
        <v>2</v>
      </c>
      <c r="C17" s="35" t="s">
        <v>82</v>
      </c>
      <c r="D17" s="36" t="s">
        <v>135</v>
      </c>
    </row>
  </sheetData>
  <mergeCells count="5">
    <mergeCell ref="A5:A8"/>
    <mergeCell ref="A9:A15"/>
    <mergeCell ref="A1:D1"/>
    <mergeCell ref="A16:A17"/>
    <mergeCell ref="A2:D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M6"/>
  <sheetViews>
    <sheetView zoomScaleNormal="100" workbookViewId="0">
      <selection activeCell="H3" sqref="H3"/>
    </sheetView>
  </sheetViews>
  <sheetFormatPr defaultRowHeight="17.399999999999999"/>
  <cols>
    <col min="1" max="1" width="7.69921875" customWidth="1"/>
    <col min="2" max="2" width="19.8984375" customWidth="1"/>
    <col min="3" max="3" width="23.19921875" customWidth="1"/>
    <col min="4" max="4" width="18.3984375" customWidth="1"/>
    <col min="5" max="5" width="10.3984375" customWidth="1"/>
    <col min="6" max="6" width="14.69921875" customWidth="1"/>
    <col min="7" max="7" width="14.09765625" customWidth="1"/>
    <col min="8" max="8" width="20.59765625" customWidth="1"/>
    <col min="9" max="9" width="11.69921875" style="6" customWidth="1"/>
    <col min="10" max="10" width="22.8984375" hidden="1" customWidth="1"/>
    <col min="11" max="11" width="19.09765625" hidden="1" customWidth="1"/>
    <col min="12" max="12" width="15.69921875" customWidth="1"/>
    <col min="13" max="13" width="9" hidden="1" customWidth="1"/>
  </cols>
  <sheetData>
    <row r="1" spans="1:13">
      <c r="A1" s="27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63</v>
      </c>
      <c r="G1" s="28" t="s">
        <v>7</v>
      </c>
      <c r="H1" s="28" t="s">
        <v>65</v>
      </c>
      <c r="I1"/>
    </row>
    <row r="2" spans="1:13" ht="35.25" customHeight="1" thickBot="1">
      <c r="A2" s="2">
        <v>0</v>
      </c>
      <c r="B2" s="2" t="s">
        <v>57</v>
      </c>
      <c r="C2" s="3" t="s">
        <v>58</v>
      </c>
      <c r="D2" s="2" t="s">
        <v>37</v>
      </c>
      <c r="E2" s="2">
        <v>1</v>
      </c>
      <c r="F2" s="3">
        <v>25</v>
      </c>
      <c r="G2" s="2" t="s">
        <v>36</v>
      </c>
      <c r="H2" s="2" t="s">
        <v>87</v>
      </c>
      <c r="I2" s="16" t="s">
        <v>19</v>
      </c>
      <c r="K2" s="30" t="s">
        <v>83</v>
      </c>
      <c r="M2" t="s">
        <v>67</v>
      </c>
    </row>
    <row r="3" spans="1:13" ht="35.25" customHeight="1" thickBot="1">
      <c r="A3" s="4">
        <v>1</v>
      </c>
      <c r="B3" s="5" t="s">
        <v>92</v>
      </c>
      <c r="C3" s="5" t="s">
        <v>156</v>
      </c>
      <c r="D3" s="5" t="s">
        <v>37</v>
      </c>
      <c r="E3" s="5">
        <v>1</v>
      </c>
      <c r="F3" s="5">
        <v>20</v>
      </c>
      <c r="G3" s="5" t="s">
        <v>91</v>
      </c>
      <c r="H3" s="29" t="s">
        <v>93</v>
      </c>
      <c r="I3" s="16" t="s">
        <v>32</v>
      </c>
      <c r="K3" s="31" t="s">
        <v>84</v>
      </c>
      <c r="M3" t="s">
        <v>68</v>
      </c>
    </row>
    <row r="4" spans="1:13" ht="15" customHeight="1">
      <c r="I4"/>
      <c r="K4" s="31" t="s">
        <v>85</v>
      </c>
      <c r="M4" t="s">
        <v>71</v>
      </c>
    </row>
    <row r="5" spans="1:13">
      <c r="B5" s="17" t="s">
        <v>103</v>
      </c>
      <c r="C5" s="17"/>
      <c r="D5" s="17"/>
      <c r="E5" s="17"/>
      <c r="M5" t="s">
        <v>69</v>
      </c>
    </row>
    <row r="6" spans="1:13">
      <c r="B6" s="17" t="s">
        <v>46</v>
      </c>
      <c r="M6" t="s">
        <v>70</v>
      </c>
    </row>
  </sheetData>
  <phoneticPr fontId="1" type="noConversion"/>
  <dataValidations count="1">
    <dataValidation type="list" allowBlank="1" showInputMessage="1" showErrorMessage="1" sqref="H2:H3">
      <formula1>$K$2:$K$4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T29"/>
  <sheetViews>
    <sheetView view="pageBreakPreview" zoomScale="70" zoomScaleNormal="100" zoomScaleSheetLayoutView="70" workbookViewId="0">
      <selection activeCell="A2" sqref="A2:K2"/>
    </sheetView>
  </sheetViews>
  <sheetFormatPr defaultRowHeight="17.399999999999999"/>
  <cols>
    <col min="1" max="1" width="13.8984375" customWidth="1"/>
    <col min="2" max="2" width="8.09765625" customWidth="1"/>
    <col min="3" max="3" width="4.8984375" customWidth="1"/>
    <col min="4" max="4" width="8.3984375" style="1" customWidth="1"/>
    <col min="5" max="5" width="11.3984375" style="1" customWidth="1"/>
    <col min="6" max="6" width="8.3984375" style="1" customWidth="1"/>
    <col min="7" max="7" width="12.69921875" style="1" customWidth="1"/>
    <col min="8" max="8" width="11.3984375" style="1" customWidth="1"/>
    <col min="9" max="9" width="3.8984375" style="13" customWidth="1"/>
    <col min="10" max="10" width="12.09765625" customWidth="1"/>
    <col min="11" max="11" width="15.69921875" customWidth="1"/>
    <col min="12" max="14" width="9" hidden="1" customWidth="1"/>
    <col min="15" max="20" width="9" customWidth="1"/>
    <col min="22" max="23" width="9" customWidth="1"/>
  </cols>
  <sheetData>
    <row r="1" spans="1:17">
      <c r="A1" s="42" t="s">
        <v>16</v>
      </c>
      <c r="B1" s="42"/>
      <c r="C1" s="9"/>
      <c r="D1" s="7"/>
      <c r="E1" s="7"/>
      <c r="F1" s="7"/>
      <c r="G1" s="7"/>
      <c r="H1" s="7"/>
      <c r="I1" s="18"/>
      <c r="J1" s="8"/>
      <c r="K1" s="8"/>
    </row>
    <row r="2" spans="1:17" ht="33">
      <c r="A2" s="83" t="s">
        <v>125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7" ht="21" customHeight="1">
      <c r="A3" s="43" t="s">
        <v>17</v>
      </c>
      <c r="B3" s="72">
        <v>2023</v>
      </c>
      <c r="C3" s="72"/>
      <c r="D3" s="72"/>
      <c r="E3" s="72"/>
      <c r="F3" s="72"/>
      <c r="G3" s="43" t="s">
        <v>18</v>
      </c>
      <c r="H3" s="72">
        <v>1</v>
      </c>
      <c r="I3" s="72"/>
      <c r="J3" s="72"/>
      <c r="K3" s="72"/>
    </row>
    <row r="4" spans="1:17" ht="21" customHeight="1">
      <c r="A4" s="59" t="s">
        <v>1</v>
      </c>
      <c r="B4" s="73" t="str">
        <f>VLOOKUP(N4,'0.기본정보입력(필수)'!A2:H3,2,0)</f>
        <v>공과대학</v>
      </c>
      <c r="C4" s="73"/>
      <c r="D4" s="73"/>
      <c r="E4" s="73"/>
      <c r="F4" s="73"/>
      <c r="G4" s="59" t="s">
        <v>2</v>
      </c>
      <c r="H4" s="73" t="str">
        <f>VLOOKUP(N4,'0.기본정보입력(필수)'!A2:H3,3,0)</f>
        <v>휴먼지능로봇공학과</v>
      </c>
      <c r="I4" s="73"/>
      <c r="J4" s="73"/>
      <c r="K4" s="73"/>
      <c r="N4">
        <v>1</v>
      </c>
      <c r="P4" s="1"/>
      <c r="Q4" s="1"/>
    </row>
    <row r="5" spans="1:17" ht="21" customHeight="1">
      <c r="A5" s="59" t="s">
        <v>3</v>
      </c>
      <c r="B5" s="73" t="str">
        <f>VLOOKUP(N4,'0.기본정보입력(필수)'!A2:H3,4,0)</f>
        <v>캡스톤디자인</v>
      </c>
      <c r="C5" s="73"/>
      <c r="D5" s="73"/>
      <c r="E5" s="73"/>
      <c r="F5" s="73"/>
      <c r="G5" s="59" t="s">
        <v>4</v>
      </c>
      <c r="H5" s="73">
        <f>VLOOKUP(N4,'0.기본정보입력(필수)'!A2:H3,5,0)</f>
        <v>1</v>
      </c>
      <c r="I5" s="73"/>
      <c r="J5" s="59" t="s">
        <v>63</v>
      </c>
      <c r="K5" s="60">
        <f>VLOOKUP(N4,'0.기본정보입력(필수)'!A2:H3,6,0)</f>
        <v>20</v>
      </c>
      <c r="P5" s="1"/>
      <c r="Q5" s="1"/>
    </row>
    <row r="6" spans="1:17" ht="21" customHeight="1">
      <c r="A6" s="59" t="s">
        <v>64</v>
      </c>
      <c r="B6" s="73" t="str">
        <f>VLOOKUP(N4,'0.기본정보입력(필수)'!A2:H3,7,0)</f>
        <v>홍길동</v>
      </c>
      <c r="C6" s="73"/>
      <c r="D6" s="73"/>
      <c r="E6" s="73"/>
      <c r="F6" s="73"/>
      <c r="G6" s="59" t="s">
        <v>30</v>
      </c>
      <c r="H6" s="73" t="str">
        <f>VLOOKUP(N4,'0.기본정보입력(필수)'!A2:H3,8,0)</f>
        <v>문제해결프로젝트</v>
      </c>
      <c r="I6" s="73"/>
      <c r="J6" s="73"/>
      <c r="K6" s="73"/>
      <c r="P6" s="13"/>
      <c r="Q6" s="13"/>
    </row>
    <row r="7" spans="1:17" ht="21" customHeight="1">
      <c r="A7" s="75" t="s">
        <v>14</v>
      </c>
      <c r="B7" s="62" t="s">
        <v>151</v>
      </c>
      <c r="C7" s="76" t="s">
        <v>152</v>
      </c>
      <c r="D7" s="76"/>
      <c r="E7" s="59" t="s">
        <v>33</v>
      </c>
      <c r="F7" s="59" t="s">
        <v>60</v>
      </c>
      <c r="G7" s="76" t="s">
        <v>61</v>
      </c>
      <c r="H7" s="76"/>
      <c r="I7" s="76"/>
      <c r="J7" s="76"/>
      <c r="K7" s="76"/>
      <c r="P7" s="13"/>
      <c r="Q7" s="13"/>
    </row>
    <row r="8" spans="1:17" ht="33" customHeight="1">
      <c r="A8" s="75"/>
      <c r="B8" s="74" t="s">
        <v>153</v>
      </c>
      <c r="C8" s="84" t="s">
        <v>15</v>
      </c>
      <c r="D8" s="84"/>
      <c r="E8" s="70"/>
      <c r="F8" s="71" t="e">
        <f>E8/($E$8+$E$9+$E$10+$E$11)</f>
        <v>#DIV/0!</v>
      </c>
      <c r="G8" s="82"/>
      <c r="H8" s="82"/>
      <c r="I8" s="82"/>
      <c r="J8" s="82"/>
      <c r="K8" s="82"/>
      <c r="P8" s="13"/>
    </row>
    <row r="9" spans="1:17" ht="33" customHeight="1">
      <c r="A9" s="75"/>
      <c r="B9" s="74"/>
      <c r="C9" s="84" t="s">
        <v>148</v>
      </c>
      <c r="D9" s="84"/>
      <c r="E9" s="70"/>
      <c r="F9" s="71"/>
      <c r="G9" s="82"/>
      <c r="H9" s="82"/>
      <c r="I9" s="82"/>
      <c r="J9" s="82"/>
      <c r="K9" s="82"/>
    </row>
    <row r="10" spans="1:17" ht="33" customHeight="1">
      <c r="A10" s="75"/>
      <c r="B10" s="74"/>
      <c r="C10" s="84" t="s">
        <v>26</v>
      </c>
      <c r="D10" s="84"/>
      <c r="E10" s="70"/>
      <c r="F10" s="71"/>
      <c r="G10" s="82"/>
      <c r="H10" s="82"/>
      <c r="I10" s="82"/>
      <c r="J10" s="82"/>
      <c r="K10" s="82"/>
    </row>
    <row r="11" spans="1:17" ht="33" customHeight="1">
      <c r="A11" s="75"/>
      <c r="B11" s="64" t="s">
        <v>154</v>
      </c>
      <c r="C11" s="73" t="s">
        <v>155</v>
      </c>
      <c r="D11" s="73"/>
      <c r="E11" s="14"/>
      <c r="F11" s="44" t="e">
        <f>E11/($E$8+$E$9+$E$10+$E$11)</f>
        <v>#DIV/0!</v>
      </c>
      <c r="G11" s="82"/>
      <c r="H11" s="82"/>
      <c r="I11" s="82"/>
      <c r="J11" s="82"/>
      <c r="K11" s="82"/>
    </row>
    <row r="12" spans="1:17" ht="21" customHeight="1">
      <c r="A12" s="75"/>
      <c r="B12" s="73" t="s">
        <v>13</v>
      </c>
      <c r="C12" s="73"/>
      <c r="D12" s="73"/>
      <c r="E12" s="15">
        <f>SUM(E8:E11)</f>
        <v>0</v>
      </c>
      <c r="F12" s="45" t="e">
        <f>E12/$E$12</f>
        <v>#DIV/0!</v>
      </c>
      <c r="G12" s="73"/>
      <c r="H12" s="73"/>
      <c r="I12" s="73"/>
      <c r="J12" s="73"/>
      <c r="K12" s="73"/>
    </row>
    <row r="13" spans="1:17" ht="37.5" customHeight="1">
      <c r="A13" s="59" t="s">
        <v>90</v>
      </c>
      <c r="B13" s="81" t="s">
        <v>89</v>
      </c>
      <c r="C13" s="81"/>
      <c r="D13" s="81"/>
      <c r="E13" s="81"/>
      <c r="F13" s="81"/>
      <c r="G13" s="81"/>
      <c r="H13" s="81"/>
      <c r="I13" s="81"/>
      <c r="J13" s="81"/>
      <c r="K13" s="81"/>
    </row>
    <row r="14" spans="1:17" ht="21" customHeight="1">
      <c r="A14" s="76" t="s">
        <v>62</v>
      </c>
      <c r="B14" s="59" t="s">
        <v>0</v>
      </c>
      <c r="C14" s="76" t="s">
        <v>5</v>
      </c>
      <c r="D14" s="76"/>
      <c r="E14" s="76"/>
      <c r="F14" s="59" t="s">
        <v>75</v>
      </c>
      <c r="G14" s="59" t="s">
        <v>73</v>
      </c>
      <c r="H14" s="59" t="s">
        <v>74</v>
      </c>
      <c r="I14" s="76" t="s">
        <v>72</v>
      </c>
      <c r="J14" s="76"/>
      <c r="K14" s="59" t="s">
        <v>11</v>
      </c>
    </row>
    <row r="15" spans="1:17" ht="21" customHeight="1">
      <c r="A15" s="76"/>
      <c r="B15" s="61">
        <v>1</v>
      </c>
      <c r="C15" s="74"/>
      <c r="D15" s="74"/>
      <c r="E15" s="74"/>
      <c r="F15" s="63"/>
      <c r="G15" s="63"/>
      <c r="H15" s="60"/>
      <c r="I15" s="73"/>
      <c r="J15" s="73"/>
      <c r="K15" s="46"/>
    </row>
    <row r="16" spans="1:17" ht="21" customHeight="1">
      <c r="A16" s="76"/>
      <c r="B16" s="61">
        <v>2</v>
      </c>
      <c r="C16" s="74"/>
      <c r="D16" s="74"/>
      <c r="E16" s="74"/>
      <c r="F16" s="63"/>
      <c r="G16" s="63"/>
      <c r="H16" s="60"/>
      <c r="I16" s="73"/>
      <c r="J16" s="73"/>
      <c r="K16" s="63"/>
    </row>
    <row r="17" spans="1:20" ht="21" customHeight="1">
      <c r="A17" s="76"/>
      <c r="B17" s="61">
        <v>3</v>
      </c>
      <c r="C17" s="74"/>
      <c r="D17" s="74"/>
      <c r="E17" s="74"/>
      <c r="F17" s="63"/>
      <c r="G17" s="63"/>
      <c r="H17" s="60"/>
      <c r="I17" s="73"/>
      <c r="J17" s="73"/>
      <c r="K17" s="63"/>
    </row>
    <row r="18" spans="1:20" ht="21" customHeight="1">
      <c r="A18" s="76"/>
      <c r="B18" s="61">
        <v>4</v>
      </c>
      <c r="C18" s="74"/>
      <c r="D18" s="74"/>
      <c r="E18" s="74"/>
      <c r="F18" s="63"/>
      <c r="G18" s="63"/>
      <c r="H18" s="60"/>
      <c r="I18" s="73"/>
      <c r="J18" s="73"/>
      <c r="K18" s="63"/>
    </row>
    <row r="19" spans="1:20" ht="21" customHeight="1">
      <c r="A19" s="76"/>
      <c r="B19" s="61">
        <v>5</v>
      </c>
      <c r="C19" s="74"/>
      <c r="D19" s="74"/>
      <c r="E19" s="74"/>
      <c r="F19" s="63"/>
      <c r="G19" s="63"/>
      <c r="H19" s="60"/>
      <c r="I19" s="73"/>
      <c r="J19" s="73"/>
      <c r="K19" s="63"/>
    </row>
    <row r="20" spans="1:20" ht="21" customHeight="1">
      <c r="A20" s="76"/>
      <c r="B20" s="61">
        <v>6</v>
      </c>
      <c r="C20" s="74"/>
      <c r="D20" s="74"/>
      <c r="E20" s="74"/>
      <c r="F20" s="63"/>
      <c r="G20" s="63"/>
      <c r="H20" s="60"/>
      <c r="I20" s="73"/>
      <c r="J20" s="73"/>
      <c r="K20" s="63"/>
    </row>
    <row r="21" spans="1:20" ht="21" customHeight="1">
      <c r="A21" s="76"/>
      <c r="B21" s="61">
        <v>7</v>
      </c>
      <c r="C21" s="74"/>
      <c r="D21" s="74"/>
      <c r="E21" s="74"/>
      <c r="F21" s="63"/>
      <c r="G21" s="63"/>
      <c r="H21" s="60"/>
      <c r="I21" s="73"/>
      <c r="J21" s="73"/>
      <c r="K21" s="63"/>
    </row>
    <row r="22" spans="1:20" ht="21" customHeight="1">
      <c r="A22" s="76"/>
      <c r="B22" s="61">
        <v>8</v>
      </c>
      <c r="C22" s="74"/>
      <c r="D22" s="74"/>
      <c r="E22" s="74"/>
      <c r="F22" s="63"/>
      <c r="G22" s="63"/>
      <c r="H22" s="60"/>
      <c r="I22" s="73"/>
      <c r="J22" s="73"/>
      <c r="K22" s="63"/>
      <c r="T22" s="32"/>
    </row>
    <row r="23" spans="1:20" ht="21" customHeight="1">
      <c r="A23" s="76"/>
      <c r="B23" s="61">
        <v>9</v>
      </c>
      <c r="C23" s="74"/>
      <c r="D23" s="74"/>
      <c r="E23" s="74"/>
      <c r="F23" s="63"/>
      <c r="G23" s="63"/>
      <c r="H23" s="60"/>
      <c r="I23" s="73"/>
      <c r="J23" s="73"/>
      <c r="K23" s="63"/>
    </row>
    <row r="24" spans="1:20" ht="21" customHeight="1">
      <c r="A24" s="76"/>
      <c r="B24" s="61">
        <v>10</v>
      </c>
      <c r="C24" s="74"/>
      <c r="D24" s="74"/>
      <c r="E24" s="74"/>
      <c r="F24" s="63"/>
      <c r="G24" s="63"/>
      <c r="H24" s="60"/>
      <c r="I24" s="73"/>
      <c r="J24" s="73"/>
      <c r="K24" s="63"/>
    </row>
    <row r="25" spans="1:20" ht="21" customHeight="1">
      <c r="A25" s="76" t="s">
        <v>77</v>
      </c>
      <c r="B25" s="76"/>
      <c r="C25" s="76"/>
      <c r="D25" s="76"/>
      <c r="E25" s="76"/>
      <c r="F25" s="63">
        <f>SUM(F15:F24)</f>
        <v>0</v>
      </c>
      <c r="G25" s="78" t="s">
        <v>94</v>
      </c>
      <c r="H25" s="78"/>
      <c r="I25" s="78"/>
      <c r="J25" s="78"/>
      <c r="K25" s="78"/>
    </row>
    <row r="26" spans="1:20" ht="156.75" customHeight="1">
      <c r="A26" s="75" t="s">
        <v>12</v>
      </c>
      <c r="B26" s="75"/>
      <c r="C26" s="80" t="s">
        <v>157</v>
      </c>
      <c r="D26" s="80"/>
      <c r="E26" s="80"/>
      <c r="F26" s="80"/>
      <c r="G26" s="80"/>
      <c r="H26" s="80"/>
      <c r="I26" s="80"/>
      <c r="J26" s="80"/>
      <c r="K26" s="80"/>
    </row>
    <row r="27" spans="1:20" ht="68.25" customHeight="1">
      <c r="A27" s="75" t="s">
        <v>88</v>
      </c>
      <c r="B27" s="75"/>
      <c r="C27" s="77" t="s">
        <v>129</v>
      </c>
      <c r="D27" s="77"/>
      <c r="E27" s="77"/>
      <c r="F27" s="77"/>
      <c r="G27" s="77"/>
      <c r="H27" s="77"/>
      <c r="I27" s="77"/>
      <c r="J27" s="77"/>
      <c r="K27" s="77"/>
    </row>
    <row r="28" spans="1:20">
      <c r="A28" s="76" t="s">
        <v>21</v>
      </c>
      <c r="B28" s="76"/>
      <c r="C28" s="73" t="s">
        <v>22</v>
      </c>
      <c r="D28" s="73"/>
      <c r="E28" s="79" t="s">
        <v>108</v>
      </c>
      <c r="F28" s="79"/>
      <c r="G28" s="79"/>
      <c r="H28" s="79"/>
      <c r="I28" s="79"/>
      <c r="J28" s="79"/>
      <c r="K28" s="79"/>
    </row>
    <row r="29" spans="1:20">
      <c r="A29" s="76"/>
      <c r="B29" s="76"/>
      <c r="C29" s="73" t="s">
        <v>23</v>
      </c>
      <c r="D29" s="73"/>
      <c r="E29" s="79" t="s">
        <v>100</v>
      </c>
      <c r="F29" s="79"/>
      <c r="G29" s="79"/>
      <c r="H29" s="79"/>
      <c r="I29" s="79"/>
      <c r="J29" s="79"/>
      <c r="K29" s="79"/>
    </row>
  </sheetData>
  <dataConsolidate/>
  <mergeCells count="60">
    <mergeCell ref="A2:K2"/>
    <mergeCell ref="H3:K3"/>
    <mergeCell ref="H4:K4"/>
    <mergeCell ref="A7:A12"/>
    <mergeCell ref="A14:A24"/>
    <mergeCell ref="C7:D7"/>
    <mergeCell ref="C8:D8"/>
    <mergeCell ref="C9:D9"/>
    <mergeCell ref="C22:E22"/>
    <mergeCell ref="C10:D10"/>
    <mergeCell ref="H5:I5"/>
    <mergeCell ref="G8:K8"/>
    <mergeCell ref="G7:K7"/>
    <mergeCell ref="H6:K6"/>
    <mergeCell ref="G10:K10"/>
    <mergeCell ref="G9:K9"/>
    <mergeCell ref="I19:J19"/>
    <mergeCell ref="I20:J20"/>
    <mergeCell ref="I21:J21"/>
    <mergeCell ref="I14:J14"/>
    <mergeCell ref="C11:D11"/>
    <mergeCell ref="G12:K12"/>
    <mergeCell ref="G11:K11"/>
    <mergeCell ref="B12:D12"/>
    <mergeCell ref="I22:J22"/>
    <mergeCell ref="I23:J23"/>
    <mergeCell ref="B13:K13"/>
    <mergeCell ref="C14:E14"/>
    <mergeCell ref="C15:E15"/>
    <mergeCell ref="C16:E16"/>
    <mergeCell ref="C17:E17"/>
    <mergeCell ref="I17:J17"/>
    <mergeCell ref="I15:J15"/>
    <mergeCell ref="I16:J16"/>
    <mergeCell ref="C23:E23"/>
    <mergeCell ref="I18:J18"/>
    <mergeCell ref="C18:E18"/>
    <mergeCell ref="C19:E19"/>
    <mergeCell ref="C20:E20"/>
    <mergeCell ref="C21:E21"/>
    <mergeCell ref="C24:E24"/>
    <mergeCell ref="A26:B26"/>
    <mergeCell ref="A27:B27"/>
    <mergeCell ref="A28:B29"/>
    <mergeCell ref="C27:K27"/>
    <mergeCell ref="I24:J24"/>
    <mergeCell ref="C28:D28"/>
    <mergeCell ref="C29:D29"/>
    <mergeCell ref="A25:E25"/>
    <mergeCell ref="G25:K25"/>
    <mergeCell ref="E28:K28"/>
    <mergeCell ref="E29:K29"/>
    <mergeCell ref="C26:K26"/>
    <mergeCell ref="E8:E10"/>
    <mergeCell ref="F8:F10"/>
    <mergeCell ref="B3:F3"/>
    <mergeCell ref="B4:F4"/>
    <mergeCell ref="B5:F5"/>
    <mergeCell ref="B6:F6"/>
    <mergeCell ref="B8:B10"/>
  </mergeCells>
  <phoneticPr fontId="1" type="noConversion"/>
  <printOptions horizontalCentered="1"/>
  <pageMargins left="0.23622047244094488" right="0.23622047244094488" top="0.74803149606299213" bottom="0.74803149606299213" header="0.31496062992125984" footer="0.31496062992125984"/>
  <pageSetup paperSize="9" scale="8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9</xdr:col>
                    <xdr:colOff>274320</xdr:colOff>
                    <xdr:row>15</xdr:row>
                    <xdr:rowOff>0</xdr:rowOff>
                  </from>
                  <to>
                    <xdr:col>9</xdr:col>
                    <xdr:colOff>838200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8</xdr:col>
                    <xdr:colOff>99060</xdr:colOff>
                    <xdr:row>16</xdr:row>
                    <xdr:rowOff>7620</xdr:rowOff>
                  </from>
                  <to>
                    <xdr:col>9</xdr:col>
                    <xdr:colOff>365760</xdr:colOff>
                    <xdr:row>16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9</xdr:col>
                    <xdr:colOff>274320</xdr:colOff>
                    <xdr:row>16</xdr:row>
                    <xdr:rowOff>7620</xdr:rowOff>
                  </from>
                  <to>
                    <xdr:col>9</xdr:col>
                    <xdr:colOff>838200</xdr:colOff>
                    <xdr:row>16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8</xdr:col>
                    <xdr:colOff>99060</xdr:colOff>
                    <xdr:row>17</xdr:row>
                    <xdr:rowOff>7620</xdr:rowOff>
                  </from>
                  <to>
                    <xdr:col>9</xdr:col>
                    <xdr:colOff>365760</xdr:colOff>
                    <xdr:row>17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defaultSize="0" autoFill="0" autoLine="0" autoPict="0">
                <anchor moveWithCells="1">
                  <from>
                    <xdr:col>9</xdr:col>
                    <xdr:colOff>274320</xdr:colOff>
                    <xdr:row>17</xdr:row>
                    <xdr:rowOff>22860</xdr:rowOff>
                  </from>
                  <to>
                    <xdr:col>9</xdr:col>
                    <xdr:colOff>838200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8</xdr:col>
                    <xdr:colOff>99060</xdr:colOff>
                    <xdr:row>18</xdr:row>
                    <xdr:rowOff>7620</xdr:rowOff>
                  </from>
                  <to>
                    <xdr:col>9</xdr:col>
                    <xdr:colOff>365760</xdr:colOff>
                    <xdr:row>18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" name="Check Box 10">
              <controlPr defaultSize="0" autoFill="0" autoLine="0" autoPict="0">
                <anchor moveWithCells="1">
                  <from>
                    <xdr:col>9</xdr:col>
                    <xdr:colOff>274320</xdr:colOff>
                    <xdr:row>18</xdr:row>
                    <xdr:rowOff>22860</xdr:rowOff>
                  </from>
                  <to>
                    <xdr:col>9</xdr:col>
                    <xdr:colOff>838200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1" name="Check Box 11">
              <controlPr defaultSize="0" autoFill="0" autoLine="0" autoPict="0">
                <anchor moveWithCells="1">
                  <from>
                    <xdr:col>8</xdr:col>
                    <xdr:colOff>99060</xdr:colOff>
                    <xdr:row>19</xdr:row>
                    <xdr:rowOff>7620</xdr:rowOff>
                  </from>
                  <to>
                    <xdr:col>9</xdr:col>
                    <xdr:colOff>365760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2" name="Check Box 12">
              <controlPr defaultSize="0" autoFill="0" autoLine="0" autoPict="0">
                <anchor moveWithCells="1">
                  <from>
                    <xdr:col>9</xdr:col>
                    <xdr:colOff>274320</xdr:colOff>
                    <xdr:row>19</xdr:row>
                    <xdr:rowOff>22860</xdr:rowOff>
                  </from>
                  <to>
                    <xdr:col>9</xdr:col>
                    <xdr:colOff>838200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3" name="Check Box 13">
              <controlPr defaultSize="0" autoFill="0" autoLine="0" autoPict="0">
                <anchor moveWithCells="1">
                  <from>
                    <xdr:col>8</xdr:col>
                    <xdr:colOff>99060</xdr:colOff>
                    <xdr:row>20</xdr:row>
                    <xdr:rowOff>7620</xdr:rowOff>
                  </from>
                  <to>
                    <xdr:col>9</xdr:col>
                    <xdr:colOff>365760</xdr:colOff>
                    <xdr:row>20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4" name="Check Box 14">
              <controlPr defaultSize="0" autoFill="0" autoLine="0" autoPict="0">
                <anchor moveWithCells="1">
                  <from>
                    <xdr:col>9</xdr:col>
                    <xdr:colOff>274320</xdr:colOff>
                    <xdr:row>20</xdr:row>
                    <xdr:rowOff>22860</xdr:rowOff>
                  </from>
                  <to>
                    <xdr:col>9</xdr:col>
                    <xdr:colOff>838200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5" name="Check Box 15">
              <controlPr defaultSize="0" autoFill="0" autoLine="0" autoPict="0">
                <anchor moveWithCells="1">
                  <from>
                    <xdr:col>8</xdr:col>
                    <xdr:colOff>99060</xdr:colOff>
                    <xdr:row>21</xdr:row>
                    <xdr:rowOff>7620</xdr:rowOff>
                  </from>
                  <to>
                    <xdr:col>9</xdr:col>
                    <xdr:colOff>365760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6" name="Check Box 16">
              <controlPr defaultSize="0" autoFill="0" autoLine="0" autoPict="0">
                <anchor moveWithCells="1">
                  <from>
                    <xdr:col>9</xdr:col>
                    <xdr:colOff>274320</xdr:colOff>
                    <xdr:row>21</xdr:row>
                    <xdr:rowOff>22860</xdr:rowOff>
                  </from>
                  <to>
                    <xdr:col>9</xdr:col>
                    <xdr:colOff>838200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7" name="Check Box 17">
              <controlPr defaultSize="0" autoFill="0" autoLine="0" autoPict="0">
                <anchor moveWithCells="1">
                  <from>
                    <xdr:col>8</xdr:col>
                    <xdr:colOff>99060</xdr:colOff>
                    <xdr:row>22</xdr:row>
                    <xdr:rowOff>7620</xdr:rowOff>
                  </from>
                  <to>
                    <xdr:col>9</xdr:col>
                    <xdr:colOff>365760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8" name="Check Box 18">
              <controlPr defaultSize="0" autoFill="0" autoLine="0" autoPict="0">
                <anchor moveWithCells="1">
                  <from>
                    <xdr:col>9</xdr:col>
                    <xdr:colOff>274320</xdr:colOff>
                    <xdr:row>22</xdr:row>
                    <xdr:rowOff>7620</xdr:rowOff>
                  </from>
                  <to>
                    <xdr:col>9</xdr:col>
                    <xdr:colOff>838200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9" name="Check Box 19">
              <controlPr defaultSize="0" autoFill="0" autoLine="0" autoPict="0">
                <anchor moveWithCells="1">
                  <from>
                    <xdr:col>8</xdr:col>
                    <xdr:colOff>99060</xdr:colOff>
                    <xdr:row>23</xdr:row>
                    <xdr:rowOff>22860</xdr:rowOff>
                  </from>
                  <to>
                    <xdr:col>9</xdr:col>
                    <xdr:colOff>365760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0" name="Check Box 20">
              <controlPr defaultSize="0" autoFill="0" autoLine="0" autoPict="0">
                <anchor moveWithCells="1">
                  <from>
                    <xdr:col>9</xdr:col>
                    <xdr:colOff>274320</xdr:colOff>
                    <xdr:row>23</xdr:row>
                    <xdr:rowOff>22860</xdr:rowOff>
                  </from>
                  <to>
                    <xdr:col>9</xdr:col>
                    <xdr:colOff>838200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21" name="Check Box 1">
              <controlPr defaultSize="0" autoFill="0" autoLine="0" autoPict="0">
                <anchor moveWithCells="1">
                  <from>
                    <xdr:col>8</xdr:col>
                    <xdr:colOff>99060</xdr:colOff>
                    <xdr:row>14</xdr:row>
                    <xdr:rowOff>0</xdr:rowOff>
                  </from>
                  <to>
                    <xdr:col>9</xdr:col>
                    <xdr:colOff>365760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22" name="Check Box 2">
              <controlPr defaultSize="0" autoFill="0" autoLine="0" autoPict="0">
                <anchor moveWithCells="1">
                  <from>
                    <xdr:col>9</xdr:col>
                    <xdr:colOff>274320</xdr:colOff>
                    <xdr:row>14</xdr:row>
                    <xdr:rowOff>0</xdr:rowOff>
                  </from>
                  <to>
                    <xdr:col>9</xdr:col>
                    <xdr:colOff>838200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23" name="Check Box 3">
              <controlPr defaultSize="0" autoFill="0" autoLine="0" autoPict="0">
                <anchor moveWithCells="1">
                  <from>
                    <xdr:col>8</xdr:col>
                    <xdr:colOff>99060</xdr:colOff>
                    <xdr:row>14</xdr:row>
                    <xdr:rowOff>259080</xdr:rowOff>
                  </from>
                  <to>
                    <xdr:col>9</xdr:col>
                    <xdr:colOff>365760</xdr:colOff>
                    <xdr:row>15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Q29"/>
  <sheetViews>
    <sheetView view="pageBreakPreview" zoomScale="70" zoomScaleNormal="100" zoomScaleSheetLayoutView="70" workbookViewId="0">
      <selection activeCell="A25" sqref="A25:H27"/>
    </sheetView>
  </sheetViews>
  <sheetFormatPr defaultRowHeight="17.399999999999999"/>
  <cols>
    <col min="1" max="1" width="12.59765625" customWidth="1"/>
    <col min="2" max="2" width="11.09765625" style="13" customWidth="1"/>
    <col min="3" max="3" width="13" style="13" customWidth="1"/>
    <col min="4" max="4" width="12.5" style="13" customWidth="1"/>
    <col min="5" max="5" width="11.59765625" style="13" customWidth="1"/>
    <col min="6" max="6" width="12.3984375" style="13" customWidth="1"/>
    <col min="7" max="7" width="11" customWidth="1"/>
    <col min="8" max="8" width="14.59765625" customWidth="1"/>
    <col min="9" max="11" width="9" hidden="1" customWidth="1"/>
    <col min="12" max="17" width="9" customWidth="1"/>
  </cols>
  <sheetData>
    <row r="1" spans="1:14">
      <c r="A1" s="42" t="s">
        <v>24</v>
      </c>
      <c r="B1" s="18"/>
      <c r="C1" s="18"/>
      <c r="D1" s="18"/>
      <c r="E1" s="18"/>
      <c r="F1" s="18"/>
      <c r="G1" s="8"/>
      <c r="H1" s="8"/>
    </row>
    <row r="2" spans="1:14" ht="33">
      <c r="A2" s="83" t="s">
        <v>126</v>
      </c>
      <c r="B2" s="83"/>
      <c r="C2" s="83"/>
      <c r="D2" s="83"/>
      <c r="E2" s="83"/>
      <c r="F2" s="83"/>
      <c r="G2" s="83"/>
      <c r="H2" s="83"/>
    </row>
    <row r="3" spans="1:14" ht="18" customHeight="1">
      <c r="A3" s="43" t="s">
        <v>17</v>
      </c>
      <c r="B3" s="72">
        <v>2023</v>
      </c>
      <c r="C3" s="72"/>
      <c r="D3" s="72"/>
      <c r="E3" s="43" t="s">
        <v>18</v>
      </c>
      <c r="F3" s="72">
        <v>1</v>
      </c>
      <c r="G3" s="72"/>
      <c r="H3" s="72"/>
    </row>
    <row r="4" spans="1:14" ht="21" customHeight="1">
      <c r="A4" s="39" t="s">
        <v>1</v>
      </c>
      <c r="B4" s="73" t="str">
        <f>VLOOKUP(K4,'0.기본정보입력(필수)'!A2:H3,2,0)</f>
        <v>공과대학</v>
      </c>
      <c r="C4" s="73"/>
      <c r="D4" s="73"/>
      <c r="E4" s="39" t="s">
        <v>2</v>
      </c>
      <c r="F4" s="73" t="str">
        <f>VLOOKUP(K4,'0.기본정보입력(필수)'!A2:H3,3,0)</f>
        <v>휴먼지능로봇공학과</v>
      </c>
      <c r="G4" s="73"/>
      <c r="H4" s="73"/>
      <c r="K4">
        <v>1</v>
      </c>
      <c r="M4" s="13"/>
      <c r="N4" s="13"/>
    </row>
    <row r="5" spans="1:14" ht="21" customHeight="1">
      <c r="A5" s="39" t="s">
        <v>3</v>
      </c>
      <c r="B5" s="73" t="str">
        <f>VLOOKUP(K4,'0.기본정보입력(필수)'!A3:H4,4,0)</f>
        <v>캡스톤디자인</v>
      </c>
      <c r="C5" s="73"/>
      <c r="D5" s="73"/>
      <c r="E5" s="39" t="s">
        <v>4</v>
      </c>
      <c r="F5" s="38">
        <f>VLOOKUP(K4,'0.기본정보입력(필수)'!A2:H3,5,0)</f>
        <v>1</v>
      </c>
      <c r="G5" s="39" t="s">
        <v>63</v>
      </c>
      <c r="H5" s="38">
        <f>VLOOKUP(K4,'0.기본정보입력(필수)'!A2:H3,6,0)</f>
        <v>20</v>
      </c>
      <c r="M5" s="13"/>
      <c r="N5" s="13"/>
    </row>
    <row r="6" spans="1:14" ht="21" customHeight="1">
      <c r="A6" s="39" t="s">
        <v>66</v>
      </c>
      <c r="B6" s="73" t="str">
        <f>VLOOKUP(K4,'0.기본정보입력(필수)'!A3:H4,7,0)</f>
        <v>홍길동</v>
      </c>
      <c r="C6" s="73"/>
      <c r="D6" s="73"/>
      <c r="E6" s="39" t="s">
        <v>30</v>
      </c>
      <c r="F6" s="73" t="str">
        <f>VLOOKUP(K4,'0.기본정보입력(필수)'!A2:H3,8,0)</f>
        <v>문제해결프로젝트</v>
      </c>
      <c r="G6" s="73"/>
      <c r="H6" s="73"/>
    </row>
    <row r="7" spans="1:14" ht="24.75" customHeight="1">
      <c r="A7" s="86" t="s">
        <v>52</v>
      </c>
      <c r="B7" s="87"/>
      <c r="C7" s="87"/>
      <c r="D7" s="87"/>
      <c r="E7" s="87"/>
      <c r="F7" s="87"/>
      <c r="G7" s="87"/>
      <c r="H7" s="87"/>
    </row>
    <row r="8" spans="1:14" ht="35.1" customHeight="1">
      <c r="A8" s="88" t="s">
        <v>143</v>
      </c>
      <c r="B8" s="88"/>
      <c r="C8" s="88"/>
      <c r="D8" s="88"/>
      <c r="E8" s="88"/>
      <c r="F8" s="88"/>
      <c r="G8" s="88"/>
      <c r="H8" s="88"/>
    </row>
    <row r="9" spans="1:14" ht="35.1" customHeight="1">
      <c r="A9" s="88"/>
      <c r="B9" s="88"/>
      <c r="C9" s="88"/>
      <c r="D9" s="88"/>
      <c r="E9" s="88"/>
      <c r="F9" s="88"/>
      <c r="G9" s="88"/>
      <c r="H9" s="88"/>
    </row>
    <row r="10" spans="1:14" ht="35.1" customHeight="1">
      <c r="A10" s="88"/>
      <c r="B10" s="88"/>
      <c r="C10" s="88"/>
      <c r="D10" s="88"/>
      <c r="E10" s="88"/>
      <c r="F10" s="88"/>
      <c r="G10" s="88"/>
      <c r="H10" s="88"/>
    </row>
    <row r="11" spans="1:14" ht="24.75" customHeight="1">
      <c r="A11" s="89" t="s">
        <v>48</v>
      </c>
      <c r="B11" s="89"/>
      <c r="C11" s="89"/>
      <c r="D11" s="89"/>
      <c r="E11" s="89"/>
      <c r="F11" s="89"/>
      <c r="G11" s="89"/>
      <c r="H11" s="89"/>
    </row>
    <row r="12" spans="1:14" ht="23.25" customHeight="1">
      <c r="A12" s="88" t="s">
        <v>142</v>
      </c>
      <c r="B12" s="88"/>
      <c r="C12" s="88"/>
      <c r="D12" s="88"/>
      <c r="E12" s="88"/>
      <c r="F12" s="88"/>
      <c r="G12" s="88"/>
      <c r="H12" s="88"/>
    </row>
    <row r="13" spans="1:14" ht="21" customHeight="1">
      <c r="A13" s="88"/>
      <c r="B13" s="88"/>
      <c r="C13" s="88"/>
      <c r="D13" s="88"/>
      <c r="E13" s="88"/>
      <c r="F13" s="88"/>
      <c r="G13" s="88"/>
      <c r="H13" s="88"/>
    </row>
    <row r="14" spans="1:14" ht="21" customHeight="1">
      <c r="A14" s="88"/>
      <c r="B14" s="88"/>
      <c r="C14" s="88"/>
      <c r="D14" s="88"/>
      <c r="E14" s="88"/>
      <c r="F14" s="88"/>
      <c r="G14" s="88"/>
      <c r="H14" s="88"/>
    </row>
    <row r="15" spans="1:14" ht="21" customHeight="1">
      <c r="A15" s="88"/>
      <c r="B15" s="88"/>
      <c r="C15" s="88"/>
      <c r="D15" s="88"/>
      <c r="E15" s="88"/>
      <c r="F15" s="88"/>
      <c r="G15" s="88"/>
      <c r="H15" s="88"/>
    </row>
    <row r="16" spans="1:14" ht="21" customHeight="1">
      <c r="A16" s="88"/>
      <c r="B16" s="88"/>
      <c r="C16" s="88"/>
      <c r="D16" s="88"/>
      <c r="E16" s="88"/>
      <c r="F16" s="88"/>
      <c r="G16" s="88"/>
      <c r="H16" s="88"/>
    </row>
    <row r="17" spans="1:17" ht="21" customHeight="1">
      <c r="A17" s="88"/>
      <c r="B17" s="88"/>
      <c r="C17" s="88"/>
      <c r="D17" s="88"/>
      <c r="E17" s="88"/>
      <c r="F17" s="88"/>
      <c r="G17" s="88"/>
      <c r="H17" s="88"/>
    </row>
    <row r="18" spans="1:17" ht="24.75" customHeight="1">
      <c r="A18" s="90" t="s">
        <v>109</v>
      </c>
      <c r="B18" s="90"/>
      <c r="C18" s="90"/>
      <c r="D18" s="90"/>
      <c r="E18" s="90"/>
      <c r="F18" s="90"/>
      <c r="G18" s="90"/>
      <c r="H18" s="90"/>
    </row>
    <row r="19" spans="1:17" ht="19.5" customHeight="1">
      <c r="A19" s="47" t="s">
        <v>110</v>
      </c>
      <c r="B19" s="91" t="s">
        <v>28</v>
      </c>
      <c r="C19" s="91"/>
      <c r="D19" s="91"/>
      <c r="E19" s="91"/>
      <c r="F19" s="91"/>
      <c r="G19" s="91"/>
      <c r="H19" s="91"/>
    </row>
    <row r="20" spans="1:17" ht="43.5" customHeight="1">
      <c r="A20" s="48" t="s">
        <v>111</v>
      </c>
      <c r="B20" s="85"/>
      <c r="C20" s="85"/>
      <c r="D20" s="85"/>
      <c r="E20" s="85"/>
      <c r="F20" s="85"/>
      <c r="G20" s="85"/>
      <c r="H20" s="85"/>
    </row>
    <row r="21" spans="1:17" ht="43.5" customHeight="1">
      <c r="A21" s="48" t="s">
        <v>112</v>
      </c>
      <c r="B21" s="85"/>
      <c r="C21" s="85"/>
      <c r="D21" s="85"/>
      <c r="E21" s="85"/>
      <c r="F21" s="85"/>
      <c r="G21" s="85"/>
      <c r="H21" s="85"/>
    </row>
    <row r="22" spans="1:17" ht="43.5" customHeight="1">
      <c r="A22" s="48" t="s">
        <v>113</v>
      </c>
      <c r="B22" s="85"/>
      <c r="C22" s="85"/>
      <c r="D22" s="85"/>
      <c r="E22" s="85"/>
      <c r="F22" s="85"/>
      <c r="G22" s="85"/>
      <c r="H22" s="85"/>
    </row>
    <row r="23" spans="1:17" ht="43.5" customHeight="1">
      <c r="A23" s="48" t="s">
        <v>114</v>
      </c>
      <c r="B23" s="85"/>
      <c r="C23" s="85"/>
      <c r="D23" s="85"/>
      <c r="E23" s="85"/>
      <c r="F23" s="85"/>
      <c r="G23" s="85"/>
      <c r="H23" s="85"/>
    </row>
    <row r="24" spans="1:17" ht="24.75" customHeight="1">
      <c r="A24" s="90" t="s">
        <v>115</v>
      </c>
      <c r="B24" s="90"/>
      <c r="C24" s="90"/>
      <c r="D24" s="90"/>
      <c r="E24" s="90"/>
      <c r="F24" s="90"/>
      <c r="G24" s="90"/>
      <c r="H24" s="90"/>
    </row>
    <row r="25" spans="1:17" ht="37.5" customHeight="1">
      <c r="A25" s="92"/>
      <c r="B25" s="92"/>
      <c r="C25" s="92"/>
      <c r="D25" s="92"/>
      <c r="E25" s="92"/>
      <c r="F25" s="92"/>
      <c r="G25" s="92"/>
      <c r="H25" s="92"/>
    </row>
    <row r="26" spans="1:17" ht="37.5" customHeight="1">
      <c r="A26" s="92"/>
      <c r="B26" s="92"/>
      <c r="C26" s="92"/>
      <c r="D26" s="92"/>
      <c r="E26" s="92"/>
      <c r="F26" s="92"/>
      <c r="G26" s="92"/>
      <c r="H26" s="92"/>
    </row>
    <row r="27" spans="1:17" ht="12.75" customHeight="1">
      <c r="A27" s="92"/>
      <c r="B27" s="92"/>
      <c r="C27" s="92"/>
      <c r="D27" s="92"/>
      <c r="E27" s="92"/>
      <c r="F27" s="92"/>
      <c r="G27" s="92"/>
      <c r="H27" s="92"/>
    </row>
    <row r="28" spans="1:17" ht="17.25" customHeight="1">
      <c r="A28" s="82" t="s">
        <v>50</v>
      </c>
      <c r="B28" s="93" t="s">
        <v>49</v>
      </c>
      <c r="C28" s="93"/>
      <c r="D28" s="93"/>
      <c r="E28" s="93"/>
      <c r="F28" s="93"/>
      <c r="G28" s="93"/>
      <c r="H28" s="93"/>
      <c r="I28" s="19"/>
    </row>
    <row r="29" spans="1:17" ht="40.5" customHeight="1">
      <c r="A29" s="82"/>
      <c r="B29" s="93" t="s">
        <v>51</v>
      </c>
      <c r="C29" s="93"/>
      <c r="D29" s="93"/>
      <c r="E29" s="93"/>
      <c r="F29" s="93"/>
      <c r="G29" s="93"/>
      <c r="H29" s="93"/>
      <c r="I29" s="20"/>
      <c r="J29" s="8"/>
      <c r="Q29" s="8"/>
    </row>
  </sheetData>
  <mergeCells count="23">
    <mergeCell ref="A24:H24"/>
    <mergeCell ref="A25:H27"/>
    <mergeCell ref="A28:A29"/>
    <mergeCell ref="B28:H28"/>
    <mergeCell ref="B29:H29"/>
    <mergeCell ref="B23:H23"/>
    <mergeCell ref="B6:D6"/>
    <mergeCell ref="F6:H6"/>
    <mergeCell ref="A7:H7"/>
    <mergeCell ref="A8:H10"/>
    <mergeCell ref="A11:H11"/>
    <mergeCell ref="A12:H17"/>
    <mergeCell ref="A18:H18"/>
    <mergeCell ref="B19:H19"/>
    <mergeCell ref="B20:H20"/>
    <mergeCell ref="B21:H21"/>
    <mergeCell ref="B22:H22"/>
    <mergeCell ref="B5:D5"/>
    <mergeCell ref="A2:H2"/>
    <mergeCell ref="B3:D3"/>
    <mergeCell ref="F3:H3"/>
    <mergeCell ref="B4:D4"/>
    <mergeCell ref="F4:H4"/>
  </mergeCells>
  <phoneticPr fontId="1" type="noConversion"/>
  <printOptions horizontalCentered="1"/>
  <pageMargins left="0.43307086614173229" right="0.43307086614173229" top="0.74803149606299213" bottom="0.48" header="0.31496062992125984" footer="0.31496062992125984"/>
  <pageSetup paperSize="9" scale="8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Check Box 1">
              <controlPr defaultSize="0" autoFill="0" autoLine="0" autoPict="0">
                <anchor moveWithCells="1">
                  <from>
                    <xdr:col>6</xdr:col>
                    <xdr:colOff>769620</xdr:colOff>
                    <xdr:row>28</xdr:row>
                    <xdr:rowOff>190500</xdr:rowOff>
                  </from>
                  <to>
                    <xdr:col>7</xdr:col>
                    <xdr:colOff>365760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Check Box 2">
              <controlPr defaultSize="0" autoFill="0" autoLine="0" autoPict="0">
                <anchor moveWithCells="1">
                  <from>
                    <xdr:col>6</xdr:col>
                    <xdr:colOff>769620</xdr:colOff>
                    <xdr:row>26</xdr:row>
                    <xdr:rowOff>114300</xdr:rowOff>
                  </from>
                  <to>
                    <xdr:col>7</xdr:col>
                    <xdr:colOff>350520</xdr:colOff>
                    <xdr:row>28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O24"/>
  <sheetViews>
    <sheetView view="pageBreakPreview" zoomScale="70" zoomScaleNormal="100" zoomScaleSheetLayoutView="70" workbookViewId="0">
      <selection activeCell="G11" sqref="G11:H11"/>
    </sheetView>
  </sheetViews>
  <sheetFormatPr defaultRowHeight="17.399999999999999"/>
  <cols>
    <col min="1" max="1" width="13.8984375" customWidth="1"/>
    <col min="2" max="2" width="6.3984375" customWidth="1"/>
    <col min="3" max="3" width="10.09765625" style="13" customWidth="1"/>
    <col min="4" max="4" width="28.5" style="13" customWidth="1"/>
    <col min="5" max="5" width="9" style="13" customWidth="1"/>
    <col min="6" max="6" width="15.19921875" style="13" customWidth="1"/>
    <col min="7" max="7" width="12.09765625" customWidth="1"/>
    <col min="8" max="8" width="9.09765625" customWidth="1"/>
    <col min="9" max="11" width="9" hidden="1" customWidth="1"/>
    <col min="12" max="15" width="9" customWidth="1"/>
    <col min="17" max="18" width="9" customWidth="1"/>
  </cols>
  <sheetData>
    <row r="1" spans="1:15">
      <c r="A1" s="42" t="s">
        <v>31</v>
      </c>
      <c r="B1" s="9"/>
      <c r="C1" s="18"/>
      <c r="D1" s="18"/>
      <c r="E1" s="18"/>
      <c r="F1" s="18"/>
      <c r="G1" s="8"/>
      <c r="H1" s="8"/>
    </row>
    <row r="2" spans="1:15" ht="33">
      <c r="A2" s="83" t="s">
        <v>127</v>
      </c>
      <c r="B2" s="83"/>
      <c r="C2" s="83"/>
      <c r="D2" s="83"/>
      <c r="E2" s="83"/>
      <c r="F2" s="83"/>
      <c r="G2" s="83"/>
      <c r="H2" s="83"/>
    </row>
    <row r="3" spans="1:15" ht="27.9" customHeight="1">
      <c r="A3" s="43" t="s">
        <v>17</v>
      </c>
      <c r="B3" s="72">
        <v>2023</v>
      </c>
      <c r="C3" s="72"/>
      <c r="D3" s="72"/>
      <c r="E3" s="43" t="s">
        <v>18</v>
      </c>
      <c r="F3" s="72">
        <v>1</v>
      </c>
      <c r="G3" s="72"/>
      <c r="H3" s="72"/>
    </row>
    <row r="4" spans="1:15" ht="27.9" customHeight="1">
      <c r="A4" s="39" t="s">
        <v>1</v>
      </c>
      <c r="B4" s="73" t="str">
        <f>VLOOKUP(I4,'0.기본정보입력(필수)'!A2:H3,2,0)</f>
        <v>공과대학</v>
      </c>
      <c r="C4" s="73"/>
      <c r="D4" s="73"/>
      <c r="E4" s="39" t="s">
        <v>2</v>
      </c>
      <c r="F4" s="73" t="str">
        <f>VLOOKUP(I4,'0.기본정보입력(필수)'!A2:H3,3,0)</f>
        <v>휴먼지능로봇공학과</v>
      </c>
      <c r="G4" s="73"/>
      <c r="H4" s="73"/>
      <c r="I4">
        <v>1</v>
      </c>
      <c r="K4" s="13" t="s">
        <v>9</v>
      </c>
      <c r="L4" s="13"/>
    </row>
    <row r="5" spans="1:15" ht="27.9" customHeight="1">
      <c r="A5" s="39" t="s">
        <v>3</v>
      </c>
      <c r="B5" s="73" t="str">
        <f>VLOOKUP(I4,'0.기본정보입력(필수)'!A2:H3,4,0)</f>
        <v>캡스톤디자인</v>
      </c>
      <c r="C5" s="73"/>
      <c r="D5" s="73"/>
      <c r="E5" s="39" t="s">
        <v>4</v>
      </c>
      <c r="F5" s="38">
        <f>VLOOKUP(I4,'0.기본정보입력(필수)'!A2:H3,5,0)</f>
        <v>1</v>
      </c>
      <c r="G5" s="39" t="s">
        <v>7</v>
      </c>
      <c r="H5" s="38" t="str">
        <f>VLOOKUP(I4,'0.기본정보입력(필수)'!A2:H3,7,0)</f>
        <v>홍길동</v>
      </c>
      <c r="K5" s="13" t="s">
        <v>10</v>
      </c>
      <c r="L5" s="13"/>
    </row>
    <row r="6" spans="1:15" ht="67.5" customHeight="1">
      <c r="A6" s="39" t="s">
        <v>116</v>
      </c>
      <c r="B6" s="94" t="s">
        <v>117</v>
      </c>
      <c r="C6" s="94"/>
      <c r="D6" s="94"/>
      <c r="E6" s="94"/>
      <c r="F6" s="94"/>
      <c r="G6" s="94"/>
      <c r="H6" s="94"/>
    </row>
    <row r="7" spans="1:15" ht="36.9" customHeight="1">
      <c r="A7" s="76" t="s">
        <v>62</v>
      </c>
      <c r="B7" s="76" t="s">
        <v>118</v>
      </c>
      <c r="C7" s="76"/>
      <c r="D7" s="95" t="s">
        <v>144</v>
      </c>
      <c r="E7" s="95"/>
      <c r="F7" s="95"/>
      <c r="G7" s="95"/>
      <c r="H7" s="95"/>
      <c r="K7" s="13"/>
      <c r="L7" s="13"/>
    </row>
    <row r="8" spans="1:15" ht="32.1" customHeight="1">
      <c r="A8" s="76"/>
      <c r="B8" s="39" t="s">
        <v>0</v>
      </c>
      <c r="C8" s="39" t="s">
        <v>101</v>
      </c>
      <c r="D8" s="39" t="s">
        <v>119</v>
      </c>
      <c r="E8" s="39" t="s">
        <v>120</v>
      </c>
      <c r="F8" s="39" t="s">
        <v>121</v>
      </c>
      <c r="G8" s="76" t="s">
        <v>29</v>
      </c>
      <c r="H8" s="76"/>
    </row>
    <row r="9" spans="1:15" ht="32.1" customHeight="1">
      <c r="A9" s="76"/>
      <c r="B9" s="40">
        <v>1</v>
      </c>
      <c r="C9" s="38" t="s">
        <v>9</v>
      </c>
      <c r="D9" s="65" t="s">
        <v>145</v>
      </c>
      <c r="E9" s="65">
        <v>4</v>
      </c>
      <c r="F9" s="55">
        <v>201920000</v>
      </c>
      <c r="G9" s="96" t="s">
        <v>122</v>
      </c>
      <c r="H9" s="96"/>
    </row>
    <row r="10" spans="1:15" ht="32.1" customHeight="1">
      <c r="A10" s="76"/>
      <c r="B10" s="40">
        <v>2</v>
      </c>
      <c r="C10" s="38" t="s">
        <v>102</v>
      </c>
      <c r="D10" s="65" t="s">
        <v>146</v>
      </c>
      <c r="E10" s="65">
        <v>3</v>
      </c>
      <c r="F10" s="55">
        <v>202020000</v>
      </c>
      <c r="G10" s="96" t="s">
        <v>123</v>
      </c>
      <c r="H10" s="96"/>
    </row>
    <row r="11" spans="1:15" ht="32.1" customHeight="1">
      <c r="A11" s="76"/>
      <c r="B11" s="40">
        <v>3</v>
      </c>
      <c r="C11" s="38"/>
      <c r="D11" s="41"/>
      <c r="E11" s="41"/>
      <c r="F11" s="38"/>
      <c r="G11" s="73"/>
      <c r="H11" s="73"/>
    </row>
    <row r="12" spans="1:15" ht="32.1" customHeight="1">
      <c r="A12" s="76"/>
      <c r="B12" s="40">
        <v>4</v>
      </c>
      <c r="C12" s="38"/>
      <c r="D12" s="41"/>
      <c r="E12" s="41"/>
      <c r="F12" s="38"/>
      <c r="G12" s="73"/>
      <c r="H12" s="73"/>
    </row>
    <row r="13" spans="1:15" ht="32.1" customHeight="1">
      <c r="A13" s="76"/>
      <c r="B13" s="40">
        <v>5</v>
      </c>
      <c r="C13" s="38"/>
      <c r="D13" s="41"/>
      <c r="E13" s="41"/>
      <c r="F13" s="38"/>
      <c r="G13" s="73"/>
      <c r="H13" s="73"/>
    </row>
    <row r="14" spans="1:15" ht="32.1" customHeight="1">
      <c r="A14" s="76"/>
      <c r="B14" s="40">
        <v>6</v>
      </c>
      <c r="C14" s="38"/>
      <c r="D14" s="41"/>
      <c r="E14" s="41"/>
      <c r="F14" s="38"/>
      <c r="G14" s="73"/>
      <c r="H14" s="73"/>
    </row>
    <row r="15" spans="1:15" ht="32.1" customHeight="1">
      <c r="A15" s="76"/>
      <c r="B15" s="40">
        <v>7</v>
      </c>
      <c r="C15" s="38"/>
      <c r="D15" s="41"/>
      <c r="E15" s="41"/>
      <c r="F15" s="38"/>
      <c r="G15" s="73"/>
      <c r="H15" s="73"/>
    </row>
    <row r="16" spans="1:15" ht="32.1" customHeight="1">
      <c r="A16" s="76"/>
      <c r="B16" s="40">
        <v>8</v>
      </c>
      <c r="C16" s="38"/>
      <c r="D16" s="41"/>
      <c r="E16" s="41"/>
      <c r="F16" s="38"/>
      <c r="G16" s="73"/>
      <c r="H16" s="73"/>
      <c r="O16" s="32"/>
    </row>
    <row r="17" spans="1:8" ht="32.1" customHeight="1">
      <c r="A17" s="76"/>
      <c r="B17" s="40">
        <v>9</v>
      </c>
      <c r="C17" s="38"/>
      <c r="D17" s="41"/>
      <c r="E17" s="41"/>
      <c r="F17" s="38"/>
      <c r="G17" s="73"/>
      <c r="H17" s="73"/>
    </row>
    <row r="18" spans="1:8" ht="32.1" customHeight="1">
      <c r="A18" s="76"/>
      <c r="B18" s="40">
        <v>10</v>
      </c>
      <c r="C18" s="38"/>
      <c r="D18" s="41"/>
      <c r="E18" s="41"/>
      <c r="F18" s="38"/>
      <c r="G18" s="73"/>
      <c r="H18" s="73"/>
    </row>
    <row r="19" spans="1:8" ht="32.1" customHeight="1">
      <c r="A19" s="76"/>
      <c r="B19" s="40">
        <v>11</v>
      </c>
      <c r="C19" s="38"/>
      <c r="D19" s="41"/>
      <c r="E19" s="41"/>
      <c r="F19" s="38"/>
      <c r="G19" s="73"/>
      <c r="H19" s="73"/>
    </row>
    <row r="20" spans="1:8" ht="32.1" customHeight="1">
      <c r="A20" s="76"/>
      <c r="B20" s="40">
        <v>12</v>
      </c>
      <c r="C20" s="38"/>
      <c r="D20" s="41"/>
      <c r="E20" s="41"/>
      <c r="F20" s="38"/>
      <c r="G20" s="73"/>
      <c r="H20" s="73"/>
    </row>
    <row r="21" spans="1:8" ht="32.1" customHeight="1">
      <c r="A21" s="76"/>
      <c r="B21" s="40">
        <v>13</v>
      </c>
      <c r="C21" s="38"/>
      <c r="D21" s="41"/>
      <c r="E21" s="41"/>
      <c r="F21" s="38"/>
      <c r="G21" s="73"/>
      <c r="H21" s="73"/>
    </row>
    <row r="22" spans="1:8" ht="32.1" customHeight="1">
      <c r="A22" s="76"/>
      <c r="B22" s="40">
        <v>14</v>
      </c>
      <c r="C22" s="38"/>
      <c r="D22" s="41"/>
      <c r="E22" s="41"/>
      <c r="F22" s="38"/>
      <c r="G22" s="73"/>
      <c r="H22" s="73"/>
    </row>
    <row r="23" spans="1:8" ht="32.1" customHeight="1">
      <c r="A23" s="76"/>
      <c r="B23" s="40">
        <v>15</v>
      </c>
      <c r="C23" s="38"/>
      <c r="D23" s="41"/>
      <c r="E23" s="41"/>
      <c r="F23" s="38"/>
      <c r="G23" s="73"/>
      <c r="H23" s="73"/>
    </row>
    <row r="24" spans="1:8" ht="31.5" customHeight="1">
      <c r="A24" s="97" t="s">
        <v>124</v>
      </c>
      <c r="B24" s="97"/>
      <c r="C24" s="97"/>
      <c r="D24" s="97"/>
      <c r="E24" s="97"/>
      <c r="F24" s="97"/>
      <c r="G24" s="97"/>
      <c r="H24" s="97"/>
    </row>
  </sheetData>
  <dataConsolidate/>
  <mergeCells count="27">
    <mergeCell ref="A24:H24"/>
    <mergeCell ref="G18:H18"/>
    <mergeCell ref="G19:H19"/>
    <mergeCell ref="G20:H20"/>
    <mergeCell ref="G21:H21"/>
    <mergeCell ref="G22:H22"/>
    <mergeCell ref="G23:H23"/>
    <mergeCell ref="G17:H17"/>
    <mergeCell ref="B6:H6"/>
    <mergeCell ref="A7:A23"/>
    <mergeCell ref="B7:C7"/>
    <mergeCell ref="D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B5:D5"/>
    <mergeCell ref="A2:H2"/>
    <mergeCell ref="B3:D3"/>
    <mergeCell ref="F3:H3"/>
    <mergeCell ref="B4:D4"/>
    <mergeCell ref="F4:H4"/>
  </mergeCells>
  <phoneticPr fontId="1" type="noConversion"/>
  <dataValidations count="1">
    <dataValidation type="list" allowBlank="1" showInputMessage="1" showErrorMessage="1" sqref="C9:C23">
      <formula1>$K$4:$K$5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87" fitToHeight="0" orientation="portrait" r:id="rId1"/>
  <rowBreaks count="2" manualBreakCount="2">
    <brk id="24" max="7" man="1"/>
    <brk id="3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15"/>
  <sheetViews>
    <sheetView view="pageBreakPreview" zoomScale="70" zoomScaleNormal="60" zoomScaleSheetLayoutView="70" workbookViewId="0">
      <selection activeCell="A12" sqref="A11:H12"/>
    </sheetView>
  </sheetViews>
  <sheetFormatPr defaultRowHeight="17.399999999999999"/>
  <cols>
    <col min="1" max="1" width="18.09765625" customWidth="1"/>
    <col min="2" max="4" width="9.5" style="1" customWidth="1"/>
    <col min="5" max="5" width="11.59765625" style="1" customWidth="1"/>
    <col min="6" max="6" width="8.09765625" style="1" customWidth="1"/>
    <col min="7" max="7" width="13.5" customWidth="1"/>
    <col min="8" max="8" width="17.3984375" customWidth="1"/>
    <col min="9" max="11" width="9" hidden="1" customWidth="1"/>
    <col min="12" max="15" width="9" customWidth="1"/>
  </cols>
  <sheetData>
    <row r="1" spans="1:11">
      <c r="A1" s="42" t="s">
        <v>56</v>
      </c>
      <c r="B1" s="7"/>
      <c r="C1" s="7"/>
      <c r="D1" s="7"/>
      <c r="E1" s="7"/>
      <c r="F1" s="7"/>
      <c r="G1" s="8"/>
      <c r="H1" s="8"/>
    </row>
    <row r="2" spans="1:11" ht="33">
      <c r="A2" s="83" t="s">
        <v>128</v>
      </c>
      <c r="B2" s="83"/>
      <c r="C2" s="83"/>
      <c r="D2" s="83"/>
      <c r="E2" s="83"/>
      <c r="F2" s="83"/>
      <c r="G2" s="83"/>
      <c r="H2" s="83"/>
    </row>
    <row r="3" spans="1:11" ht="33" customHeight="1">
      <c r="A3" s="43" t="s">
        <v>17</v>
      </c>
      <c r="B3" s="72">
        <v>2023</v>
      </c>
      <c r="C3" s="72"/>
      <c r="D3" s="72"/>
      <c r="E3" s="43" t="s">
        <v>18</v>
      </c>
      <c r="F3" s="72">
        <v>1</v>
      </c>
      <c r="G3" s="72"/>
      <c r="H3" s="72"/>
    </row>
    <row r="4" spans="1:11" ht="33" customHeight="1">
      <c r="A4" s="53" t="s">
        <v>1</v>
      </c>
      <c r="B4" s="73" t="str">
        <f>VLOOKUP(K4,'0.기본정보입력(필수)'!A2:H3,2,0)</f>
        <v>공과대학</v>
      </c>
      <c r="C4" s="73"/>
      <c r="D4" s="73"/>
      <c r="E4" s="53" t="s">
        <v>2</v>
      </c>
      <c r="F4" s="73" t="str">
        <f>VLOOKUP(K4,'0.기본정보입력(필수)'!A2:H3,3,0)</f>
        <v>휴먼지능로봇공학과</v>
      </c>
      <c r="G4" s="73"/>
      <c r="H4" s="73"/>
      <c r="J4" t="s">
        <v>8</v>
      </c>
      <c r="K4">
        <v>1</v>
      </c>
    </row>
    <row r="5" spans="1:11" ht="33" customHeight="1">
      <c r="A5" s="53" t="s">
        <v>3</v>
      </c>
      <c r="B5" s="73" t="str">
        <f>VLOOKUP(K4,'0.기본정보입력(필수)'!A2:H3,4,0)</f>
        <v>캡스톤디자인</v>
      </c>
      <c r="C5" s="73"/>
      <c r="D5" s="73"/>
      <c r="E5" s="53" t="s">
        <v>4</v>
      </c>
      <c r="F5" s="51">
        <f>VLOOKUP(K4,'0.기본정보입력(필수)'!A2:H3,5,0)</f>
        <v>1</v>
      </c>
      <c r="G5" s="53" t="s">
        <v>63</v>
      </c>
      <c r="H5" s="51">
        <f>VLOOKUP(K4,'0.기본정보입력(필수)'!A2:H3,6,0)</f>
        <v>20</v>
      </c>
    </row>
    <row r="6" spans="1:11" ht="33" customHeight="1">
      <c r="A6" s="53" t="s">
        <v>7</v>
      </c>
      <c r="B6" s="73" t="str">
        <f>VLOOKUP(K4,'0.기본정보입력(필수)'!A2:H3,7,0)</f>
        <v>홍길동</v>
      </c>
      <c r="C6" s="73"/>
      <c r="D6" s="73"/>
      <c r="E6" s="53" t="s">
        <v>30</v>
      </c>
      <c r="F6" s="73" t="str">
        <f>VLOOKUP(K4,'0.기본정보입력(필수)'!A2:H3,8,0)</f>
        <v>문제해결프로젝트</v>
      </c>
      <c r="G6" s="73"/>
      <c r="H6" s="73"/>
      <c r="J6" t="s">
        <v>20</v>
      </c>
    </row>
    <row r="7" spans="1:11" ht="35.1" customHeight="1">
      <c r="A7" s="105" t="s">
        <v>95</v>
      </c>
      <c r="B7" s="105"/>
      <c r="C7" s="105"/>
      <c r="D7" s="105"/>
      <c r="E7" s="105"/>
      <c r="F7" s="105"/>
      <c r="G7" s="105"/>
      <c r="H7" s="105"/>
      <c r="J7" t="s">
        <v>6</v>
      </c>
    </row>
    <row r="8" spans="1:11" ht="42.9" customHeight="1">
      <c r="A8" s="53" t="s">
        <v>96</v>
      </c>
      <c r="B8" s="82"/>
      <c r="C8" s="82"/>
      <c r="D8" s="82"/>
      <c r="E8" s="76" t="s">
        <v>34</v>
      </c>
      <c r="F8" s="76"/>
      <c r="G8" s="82"/>
      <c r="H8" s="82"/>
    </row>
    <row r="9" spans="1:11" ht="42.9" customHeight="1">
      <c r="A9" s="53" t="s">
        <v>25</v>
      </c>
      <c r="B9" s="106"/>
      <c r="C9" s="106"/>
      <c r="D9" s="106"/>
      <c r="E9" s="106"/>
      <c r="F9" s="106"/>
      <c r="G9" s="106"/>
      <c r="H9" s="106"/>
    </row>
    <row r="10" spans="1:11" ht="42.9" customHeight="1">
      <c r="A10" s="52" t="s">
        <v>97</v>
      </c>
      <c r="B10" s="82"/>
      <c r="C10" s="82"/>
      <c r="D10" s="82"/>
      <c r="E10" s="75" t="s">
        <v>98</v>
      </c>
      <c r="F10" s="75"/>
      <c r="G10" s="82"/>
      <c r="H10" s="82"/>
    </row>
    <row r="11" spans="1:11" ht="210" customHeight="1">
      <c r="A11" s="52" t="s">
        <v>99</v>
      </c>
      <c r="B11" s="107" t="s">
        <v>106</v>
      </c>
      <c r="C11" s="108"/>
      <c r="D11" s="108"/>
      <c r="E11" s="108"/>
      <c r="F11" s="108"/>
      <c r="G11" s="108"/>
      <c r="H11" s="108"/>
    </row>
    <row r="12" spans="1:11" s="10" customFormat="1" ht="89.25" customHeight="1">
      <c r="A12" s="99" t="s">
        <v>130</v>
      </c>
      <c r="B12" s="100"/>
      <c r="C12" s="100"/>
      <c r="D12" s="100"/>
      <c r="E12" s="100"/>
      <c r="F12" s="100"/>
      <c r="G12" s="100"/>
      <c r="H12" s="100"/>
    </row>
    <row r="13" spans="1:11" s="10" customFormat="1" ht="34.5" customHeight="1">
      <c r="A13" s="49"/>
      <c r="B13" s="12"/>
      <c r="C13" s="12"/>
      <c r="D13" s="98" t="s">
        <v>79</v>
      </c>
      <c r="E13" s="98"/>
      <c r="F13" s="98"/>
      <c r="G13" s="98" t="s">
        <v>35</v>
      </c>
      <c r="H13" s="101"/>
    </row>
    <row r="14" spans="1:11" s="10" customFormat="1" ht="34.5" customHeight="1">
      <c r="A14" s="50"/>
      <c r="B14" s="11"/>
      <c r="C14" s="11"/>
      <c r="D14" s="11"/>
      <c r="E14" s="103" t="s">
        <v>27</v>
      </c>
      <c r="F14" s="103"/>
      <c r="G14" s="103" t="s">
        <v>35</v>
      </c>
      <c r="H14" s="104"/>
    </row>
    <row r="15" spans="1:11" s="10" customFormat="1" ht="99" customHeight="1">
      <c r="A15" s="102" t="s">
        <v>140</v>
      </c>
      <c r="B15" s="102"/>
      <c r="C15" s="102"/>
      <c r="D15" s="102"/>
      <c r="E15" s="102"/>
      <c r="F15" s="102"/>
      <c r="G15" s="102"/>
      <c r="H15" s="102"/>
    </row>
  </sheetData>
  <mergeCells count="23">
    <mergeCell ref="B10:D10"/>
    <mergeCell ref="B5:D5"/>
    <mergeCell ref="A2:H2"/>
    <mergeCell ref="B3:D3"/>
    <mergeCell ref="F3:H3"/>
    <mergeCell ref="B4:D4"/>
    <mergeCell ref="F4:H4"/>
    <mergeCell ref="D13:F13"/>
    <mergeCell ref="A12:H12"/>
    <mergeCell ref="G13:H13"/>
    <mergeCell ref="A15:H15"/>
    <mergeCell ref="B6:D6"/>
    <mergeCell ref="F6:H6"/>
    <mergeCell ref="E14:F14"/>
    <mergeCell ref="G14:H14"/>
    <mergeCell ref="A7:H7"/>
    <mergeCell ref="E8:F8"/>
    <mergeCell ref="E10:F10"/>
    <mergeCell ref="B9:H9"/>
    <mergeCell ref="B8:D8"/>
    <mergeCell ref="G8:H8"/>
    <mergeCell ref="G10:H10"/>
    <mergeCell ref="B11:H11"/>
  </mergeCells>
  <phoneticPr fontId="1" type="noConversion"/>
  <printOptions horizontalCentered="1"/>
  <pageMargins left="0.43307086614173229" right="0.43307086614173229" top="0.74803149606299213" bottom="0.48" header="0.31496062992125984" footer="0.31496062992125984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6</vt:i4>
      </vt:variant>
    </vt:vector>
  </HeadingPairs>
  <TitlesOfParts>
    <vt:vector size="12" baseType="lpstr">
      <vt:lpstr>안내문(필독)</vt:lpstr>
      <vt:lpstr>0.기본정보입력(필수)</vt:lpstr>
      <vt:lpstr>1.과제계획서</vt:lpstr>
      <vt:lpstr>2.과제 세부 계획서</vt:lpstr>
      <vt:lpstr>3.팀 구성 현황표</vt:lpstr>
      <vt:lpstr>4.산학지역사회 연계 계획서</vt:lpstr>
      <vt:lpstr>'0.기본정보입력(필수)'!Print_Area</vt:lpstr>
      <vt:lpstr>'1.과제계획서'!Print_Area</vt:lpstr>
      <vt:lpstr>'2.과제 세부 계획서'!Print_Area</vt:lpstr>
      <vt:lpstr>'3.팀 구성 현황표'!Print_Area</vt:lpstr>
      <vt:lpstr>'4.산학지역사회 연계 계획서'!Print_Area</vt:lpstr>
      <vt:lpstr>'안내문(필독)'!Print_Area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</cp:lastModifiedBy>
  <cp:lastPrinted>2023-02-27T09:20:57Z</cp:lastPrinted>
  <dcterms:created xsi:type="dcterms:W3CDTF">2020-08-25T01:23:41Z</dcterms:created>
  <dcterms:modified xsi:type="dcterms:W3CDTF">2023-03-13T23:51:01Z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C:\Users\user\Desktop\통합 문서100.xlsx</vt:lpwstr>
  </property>
</Properties>
</file>